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Y:\Zhu Julie\Tax Season\Import Tests\"/>
    </mc:Choice>
  </mc:AlternateContent>
  <xr:revisionPtr revIDLastSave="0" documentId="13_ncr:1_{D46D1FA5-DB93-4672-93BF-756DD46CB036}" xr6:coauthVersionLast="44" xr6:coauthVersionMax="44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Import" sheetId="1" state="hidden" r:id="rId1"/>
    <sheet name="Frais médicaux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7" i="2" l="1"/>
  <c r="A17" i="2" s="1"/>
  <c r="A6" i="1" l="1"/>
  <c r="A3" i="1"/>
  <c r="A5" i="1"/>
  <c r="A4" i="1"/>
  <c r="A2" i="1"/>
  <c r="C3" i="1" l="1"/>
  <c r="B3" i="1" s="1"/>
  <c r="B18" i="2"/>
  <c r="C6" i="1"/>
  <c r="B6" i="1" s="1"/>
  <c r="C5" i="1"/>
  <c r="B5" i="1" s="1"/>
  <c r="C4" i="1"/>
  <c r="B4" i="1" s="1"/>
  <c r="B19" i="2" l="1"/>
  <c r="A11" i="1"/>
  <c r="C11" i="1" s="1"/>
  <c r="A9" i="1"/>
  <c r="C9" i="1" s="1"/>
  <c r="A7" i="1"/>
  <c r="C7" i="1" s="1"/>
  <c r="A10" i="1"/>
  <c r="C10" i="1" s="1"/>
  <c r="A8" i="1"/>
  <c r="C8" i="1" s="1"/>
  <c r="A18" i="2"/>
  <c r="B8" i="1" l="1"/>
  <c r="B7" i="1"/>
  <c r="B11" i="1"/>
  <c r="B10" i="1"/>
  <c r="B9" i="1"/>
  <c r="B20" i="2"/>
  <c r="A15" i="1"/>
  <c r="C15" i="1" s="1"/>
  <c r="A13" i="1"/>
  <c r="C13" i="1" s="1"/>
  <c r="A16" i="1"/>
  <c r="C16" i="1" s="1"/>
  <c r="B16" i="1" s="1"/>
  <c r="A14" i="1"/>
  <c r="C14" i="1" s="1"/>
  <c r="A12" i="1"/>
  <c r="C12" i="1" s="1"/>
  <c r="B12" i="1" s="1"/>
  <c r="A19" i="2"/>
  <c r="C2" i="1"/>
  <c r="B2" i="1" s="1"/>
  <c r="B15" i="1" l="1"/>
  <c r="B14" i="1"/>
  <c r="B13" i="1"/>
  <c r="B21" i="2"/>
  <c r="A21" i="1"/>
  <c r="C21" i="1" s="1"/>
  <c r="A19" i="1"/>
  <c r="C19" i="1" s="1"/>
  <c r="A17" i="1"/>
  <c r="C17" i="1" s="1"/>
  <c r="A20" i="1"/>
  <c r="C20" i="1" s="1"/>
  <c r="A18" i="1"/>
  <c r="C18" i="1" s="1"/>
  <c r="A20" i="2"/>
  <c r="B20" i="1" l="1"/>
  <c r="B19" i="1"/>
  <c r="B22" i="2"/>
  <c r="A25" i="1"/>
  <c r="C25" i="1" s="1"/>
  <c r="A23" i="1"/>
  <c r="C23" i="1" s="1"/>
  <c r="A26" i="1"/>
  <c r="C26" i="1" s="1"/>
  <c r="A24" i="1"/>
  <c r="C24" i="1" s="1"/>
  <c r="A22" i="1"/>
  <c r="C22" i="1" s="1"/>
  <c r="A21" i="2"/>
  <c r="B18" i="1"/>
  <c r="B17" i="1"/>
  <c r="B21" i="1"/>
  <c r="B24" i="1" l="1"/>
  <c r="B23" i="1"/>
  <c r="B23" i="2"/>
  <c r="A31" i="1"/>
  <c r="C31" i="1" s="1"/>
  <c r="A29" i="1"/>
  <c r="C29" i="1" s="1"/>
  <c r="A27" i="1"/>
  <c r="C27" i="1" s="1"/>
  <c r="A30" i="1"/>
  <c r="C30" i="1" s="1"/>
  <c r="A28" i="1"/>
  <c r="C28" i="1" s="1"/>
  <c r="A22" i="2"/>
  <c r="B22" i="1"/>
  <c r="B26" i="1"/>
  <c r="B25" i="1"/>
  <c r="B28" i="1" l="1"/>
  <c r="B27" i="1"/>
  <c r="B31" i="1"/>
  <c r="B30" i="1"/>
  <c r="B29" i="1"/>
  <c r="B24" i="2"/>
  <c r="A35" i="1"/>
  <c r="C35" i="1" s="1"/>
  <c r="A33" i="1"/>
  <c r="C33" i="1" s="1"/>
  <c r="A36" i="1"/>
  <c r="C36" i="1" s="1"/>
  <c r="A34" i="1"/>
  <c r="C34" i="1" s="1"/>
  <c r="A32" i="1"/>
  <c r="C32" i="1" s="1"/>
  <c r="A23" i="2"/>
  <c r="B32" i="1" l="1"/>
  <c r="B36" i="1"/>
  <c r="B35" i="1"/>
  <c r="B34" i="1"/>
  <c r="B33" i="1"/>
  <c r="B25" i="2"/>
  <c r="A41" i="1"/>
  <c r="C41" i="1" s="1"/>
  <c r="A39" i="1"/>
  <c r="C39" i="1" s="1"/>
  <c r="A37" i="1"/>
  <c r="C37" i="1" s="1"/>
  <c r="A40" i="1"/>
  <c r="C40" i="1" s="1"/>
  <c r="A38" i="1"/>
  <c r="C38" i="1" s="1"/>
  <c r="A24" i="2"/>
  <c r="B38" i="1" l="1"/>
  <c r="B37" i="1"/>
  <c r="B41" i="1"/>
  <c r="B40" i="1"/>
  <c r="B39" i="1"/>
  <c r="B26" i="2"/>
  <c r="A45" i="1"/>
  <c r="C45" i="1" s="1"/>
  <c r="A43" i="1"/>
  <c r="C43" i="1" s="1"/>
  <c r="A46" i="1"/>
  <c r="C46" i="1" s="1"/>
  <c r="A44" i="1"/>
  <c r="C44" i="1" s="1"/>
  <c r="A42" i="1"/>
  <c r="C42" i="1" s="1"/>
  <c r="A25" i="2"/>
  <c r="B44" i="1" l="1"/>
  <c r="B43" i="1"/>
  <c r="B27" i="2"/>
  <c r="A51" i="1"/>
  <c r="C51" i="1" s="1"/>
  <c r="A49" i="1"/>
  <c r="C49" i="1" s="1"/>
  <c r="A47" i="1"/>
  <c r="C47" i="1" s="1"/>
  <c r="A50" i="1"/>
  <c r="C50" i="1" s="1"/>
  <c r="A48" i="1"/>
  <c r="C48" i="1" s="1"/>
  <c r="A26" i="2"/>
  <c r="B42" i="1"/>
  <c r="B46" i="1"/>
  <c r="B45" i="1"/>
  <c r="B28" i="2" l="1"/>
  <c r="B29" i="2" s="1"/>
  <c r="A55" i="1"/>
  <c r="C55" i="1" s="1"/>
  <c r="A53" i="1"/>
  <c r="C53" i="1" s="1"/>
  <c r="A56" i="1"/>
  <c r="C56" i="1" s="1"/>
  <c r="A54" i="1"/>
  <c r="C54" i="1" s="1"/>
  <c r="A52" i="1"/>
  <c r="C52" i="1" s="1"/>
  <c r="A27" i="2"/>
  <c r="B30" i="2" l="1"/>
  <c r="A65" i="1"/>
  <c r="C65" i="1" s="1"/>
  <c r="A63" i="1"/>
  <c r="C63" i="1" s="1"/>
  <c r="A64" i="1"/>
  <c r="C64" i="1" s="1"/>
  <c r="A66" i="1"/>
  <c r="C66" i="1" s="1"/>
  <c r="A62" i="1"/>
  <c r="C62" i="1" s="1"/>
  <c r="A29" i="2"/>
  <c r="A61" i="1"/>
  <c r="C61" i="1" s="1"/>
  <c r="A59" i="1"/>
  <c r="C59" i="1" s="1"/>
  <c r="A57" i="1"/>
  <c r="C57" i="1" s="1"/>
  <c r="A60" i="1"/>
  <c r="C60" i="1" s="1"/>
  <c r="A58" i="1"/>
  <c r="C58" i="1" s="1"/>
  <c r="A28" i="2"/>
  <c r="B31" i="2" l="1"/>
  <c r="A71" i="1"/>
  <c r="C71" i="1" s="1"/>
  <c r="A69" i="1"/>
  <c r="C69" i="1" s="1"/>
  <c r="A67" i="1"/>
  <c r="C67" i="1" s="1"/>
  <c r="A68" i="1"/>
  <c r="C68" i="1" s="1"/>
  <c r="A70" i="1"/>
  <c r="C70" i="1" s="1"/>
  <c r="A30" i="2"/>
  <c r="B32" i="2" l="1"/>
  <c r="A75" i="1"/>
  <c r="C75" i="1" s="1"/>
  <c r="A73" i="1"/>
  <c r="C73" i="1" s="1"/>
  <c r="A76" i="1"/>
  <c r="C76" i="1" s="1"/>
  <c r="A74" i="1"/>
  <c r="C74" i="1" s="1"/>
  <c r="A72" i="1"/>
  <c r="C72" i="1" s="1"/>
  <c r="A31" i="2"/>
  <c r="B33" i="2" l="1"/>
  <c r="A81" i="1"/>
  <c r="C81" i="1" s="1"/>
  <c r="A79" i="1"/>
  <c r="C79" i="1" s="1"/>
  <c r="A77" i="1"/>
  <c r="C77" i="1" s="1"/>
  <c r="A80" i="1"/>
  <c r="C80" i="1" s="1"/>
  <c r="A78" i="1"/>
  <c r="C78" i="1" s="1"/>
  <c r="A32" i="2"/>
  <c r="B34" i="2" l="1"/>
  <c r="A85" i="1"/>
  <c r="C85" i="1" s="1"/>
  <c r="A83" i="1"/>
  <c r="C83" i="1" s="1"/>
  <c r="A86" i="1"/>
  <c r="C86" i="1" s="1"/>
  <c r="A84" i="1"/>
  <c r="C84" i="1" s="1"/>
  <c r="A82" i="1"/>
  <c r="C82" i="1" s="1"/>
  <c r="A33" i="2"/>
  <c r="B35" i="2" l="1"/>
  <c r="A91" i="1"/>
  <c r="C91" i="1" s="1"/>
  <c r="A89" i="1"/>
  <c r="C89" i="1" s="1"/>
  <c r="A87" i="1"/>
  <c r="C87" i="1" s="1"/>
  <c r="A90" i="1"/>
  <c r="C90" i="1" s="1"/>
  <c r="A88" i="1"/>
  <c r="C88" i="1" s="1"/>
  <c r="A34" i="2"/>
  <c r="B36" i="2" l="1"/>
  <c r="A95" i="1"/>
  <c r="C95" i="1" s="1"/>
  <c r="A93" i="1"/>
  <c r="C93" i="1" s="1"/>
  <c r="A96" i="1"/>
  <c r="C96" i="1" s="1"/>
  <c r="A94" i="1"/>
  <c r="C94" i="1" s="1"/>
  <c r="A92" i="1"/>
  <c r="C92" i="1" s="1"/>
  <c r="A35" i="2"/>
  <c r="B37" i="2" l="1"/>
  <c r="A101" i="1"/>
  <c r="C101" i="1" s="1"/>
  <c r="A99" i="1"/>
  <c r="C99" i="1" s="1"/>
  <c r="A97" i="1"/>
  <c r="C97" i="1" s="1"/>
  <c r="A100" i="1"/>
  <c r="C100" i="1" s="1"/>
  <c r="A98" i="1"/>
  <c r="C98" i="1" s="1"/>
  <c r="A36" i="2"/>
  <c r="B38" i="2" l="1"/>
  <c r="A105" i="1"/>
  <c r="C105" i="1" s="1"/>
  <c r="A103" i="1"/>
  <c r="C103" i="1" s="1"/>
  <c r="A106" i="1"/>
  <c r="C106" i="1" s="1"/>
  <c r="A104" i="1"/>
  <c r="C104" i="1" s="1"/>
  <c r="A102" i="1"/>
  <c r="C102" i="1" s="1"/>
  <c r="A37" i="2"/>
  <c r="B39" i="2" l="1"/>
  <c r="A111" i="1"/>
  <c r="C111" i="1" s="1"/>
  <c r="A109" i="1"/>
  <c r="C109" i="1" s="1"/>
  <c r="A107" i="1"/>
  <c r="C107" i="1" s="1"/>
  <c r="A110" i="1"/>
  <c r="C110" i="1" s="1"/>
  <c r="A108" i="1"/>
  <c r="C108" i="1" s="1"/>
  <c r="A38" i="2"/>
  <c r="B40" i="2" l="1"/>
  <c r="A115" i="1"/>
  <c r="C115" i="1" s="1"/>
  <c r="A113" i="1"/>
  <c r="C113" i="1" s="1"/>
  <c r="A116" i="1"/>
  <c r="C116" i="1" s="1"/>
  <c r="A114" i="1"/>
  <c r="C114" i="1" s="1"/>
  <c r="A112" i="1"/>
  <c r="C112" i="1" s="1"/>
  <c r="A39" i="2"/>
  <c r="B41" i="2" l="1"/>
  <c r="A121" i="1"/>
  <c r="C121" i="1" s="1"/>
  <c r="A119" i="1"/>
  <c r="C119" i="1" s="1"/>
  <c r="A117" i="1"/>
  <c r="C117" i="1" s="1"/>
  <c r="A120" i="1"/>
  <c r="C120" i="1" s="1"/>
  <c r="A118" i="1"/>
  <c r="C118" i="1" s="1"/>
  <c r="A40" i="2"/>
  <c r="B42" i="2" l="1"/>
  <c r="A125" i="1"/>
  <c r="C125" i="1" s="1"/>
  <c r="A123" i="1"/>
  <c r="C123" i="1" s="1"/>
  <c r="A126" i="1"/>
  <c r="C126" i="1" s="1"/>
  <c r="A124" i="1"/>
  <c r="C124" i="1" s="1"/>
  <c r="A122" i="1"/>
  <c r="C122" i="1" s="1"/>
  <c r="A41" i="2"/>
  <c r="B43" i="2" l="1"/>
  <c r="A131" i="1"/>
  <c r="C131" i="1" s="1"/>
  <c r="A129" i="1"/>
  <c r="C129" i="1" s="1"/>
  <c r="A127" i="1"/>
  <c r="C127" i="1" s="1"/>
  <c r="A130" i="1"/>
  <c r="C130" i="1" s="1"/>
  <c r="A128" i="1"/>
  <c r="C128" i="1" s="1"/>
  <c r="A42" i="2"/>
  <c r="B44" i="2" l="1"/>
  <c r="A135" i="1"/>
  <c r="C135" i="1" s="1"/>
  <c r="A133" i="1"/>
  <c r="C133" i="1" s="1"/>
  <c r="A136" i="1"/>
  <c r="C136" i="1" s="1"/>
  <c r="A134" i="1"/>
  <c r="C134" i="1" s="1"/>
  <c r="A132" i="1"/>
  <c r="C132" i="1" s="1"/>
  <c r="A43" i="2"/>
  <c r="B45" i="2" l="1"/>
  <c r="A141" i="1"/>
  <c r="C141" i="1" s="1"/>
  <c r="A139" i="1"/>
  <c r="C139" i="1" s="1"/>
  <c r="A137" i="1"/>
  <c r="C137" i="1" s="1"/>
  <c r="A140" i="1"/>
  <c r="C140" i="1" s="1"/>
  <c r="A138" i="1"/>
  <c r="C138" i="1" s="1"/>
  <c r="A44" i="2"/>
  <c r="B46" i="2" l="1"/>
  <c r="A145" i="1"/>
  <c r="C145" i="1" s="1"/>
  <c r="A143" i="1"/>
  <c r="C143" i="1" s="1"/>
  <c r="A146" i="1"/>
  <c r="C146" i="1" s="1"/>
  <c r="A144" i="1"/>
  <c r="C144" i="1" s="1"/>
  <c r="A142" i="1"/>
  <c r="C142" i="1" s="1"/>
  <c r="A45" i="2"/>
  <c r="B47" i="2" l="1"/>
  <c r="A151" i="1"/>
  <c r="C151" i="1" s="1"/>
  <c r="A149" i="1"/>
  <c r="C149" i="1" s="1"/>
  <c r="A147" i="1"/>
  <c r="C147" i="1" s="1"/>
  <c r="A150" i="1"/>
  <c r="C150" i="1" s="1"/>
  <c r="A148" i="1"/>
  <c r="C148" i="1" s="1"/>
  <c r="A46" i="2"/>
  <c r="B48" i="2" l="1"/>
  <c r="A47" i="2"/>
  <c r="A48" i="2" l="1"/>
  <c r="B127" i="1" s="1"/>
  <c r="B66" i="1"/>
  <c r="B52" i="1"/>
  <c r="B59" i="1"/>
  <c r="B48" i="1"/>
  <c r="B68" i="1"/>
  <c r="B67" i="1"/>
  <c r="B55" i="1"/>
  <c r="B62" i="1"/>
  <c r="B61" i="1"/>
  <c r="B54" i="1"/>
  <c r="B69" i="1"/>
  <c r="B47" i="1"/>
  <c r="B53" i="1"/>
  <c r="B72" i="1"/>
  <c r="B60" i="1"/>
  <c r="B56" i="1"/>
  <c r="B50" i="1"/>
  <c r="B57" i="1"/>
  <c r="B74" i="1"/>
  <c r="B75" i="1"/>
  <c r="B64" i="1"/>
  <c r="B51" i="1"/>
  <c r="B65" i="1"/>
  <c r="B49" i="1"/>
  <c r="B76" i="1"/>
  <c r="B63" i="1"/>
  <c r="B70" i="1"/>
  <c r="B82" i="1"/>
  <c r="B71" i="1"/>
  <c r="B85" i="1"/>
  <c r="B81" i="1"/>
  <c r="B86" i="1"/>
  <c r="B78" i="1"/>
  <c r="B92" i="1"/>
  <c r="B80" i="1"/>
  <c r="B73" i="1"/>
  <c r="B77" i="1"/>
  <c r="B90" i="1"/>
  <c r="B95" i="1"/>
  <c r="B91" i="1"/>
  <c r="B94" i="1"/>
  <c r="B84" i="1"/>
  <c r="B83" i="1"/>
  <c r="B79" i="1"/>
  <c r="B87" i="1"/>
  <c r="B101" i="1"/>
  <c r="B89" i="1"/>
  <c r="B105" i="1"/>
  <c r="B102" i="1"/>
  <c r="B97" i="1"/>
  <c r="B96" i="1"/>
  <c r="B100" i="1"/>
  <c r="B88" i="1"/>
  <c r="B93" i="1"/>
  <c r="B98" i="1"/>
  <c r="B109" i="1"/>
  <c r="B99" i="1"/>
  <c r="B112" i="1"/>
  <c r="B103" i="1"/>
  <c r="B114" i="1"/>
  <c r="B104" i="1"/>
  <c r="B106" i="1"/>
  <c r="B108" i="1"/>
  <c r="B107" i="1"/>
  <c r="B111" i="1"/>
  <c r="B115" i="1"/>
  <c r="B110" i="1"/>
  <c r="B119" i="1"/>
  <c r="B116" i="1"/>
  <c r="B149" i="1"/>
  <c r="B146" i="1"/>
  <c r="B126" i="1"/>
  <c r="B140" i="1"/>
  <c r="B129" i="1"/>
  <c r="B143" i="1"/>
  <c r="B145" i="1"/>
  <c r="B113" i="1"/>
  <c r="B133" i="1"/>
  <c r="B131" i="1"/>
  <c r="B144" i="1"/>
  <c r="B138" i="1"/>
  <c r="B136" i="1"/>
  <c r="B125" i="1"/>
  <c r="B128" i="1"/>
  <c r="B124" i="1"/>
  <c r="B58" i="1" l="1"/>
  <c r="B147" i="1"/>
  <c r="B137" i="1"/>
  <c r="B122" i="1"/>
  <c r="B134" i="1"/>
  <c r="B120" i="1"/>
  <c r="B139" i="1"/>
  <c r="B141" i="1"/>
  <c r="B118" i="1"/>
  <c r="B123" i="1"/>
  <c r="B130" i="1"/>
  <c r="B135" i="1"/>
  <c r="B142" i="1"/>
  <c r="B117" i="1"/>
  <c r="B121" i="1"/>
  <c r="B132" i="1"/>
  <c r="B150" i="1"/>
  <c r="B148" i="1"/>
  <c r="B151" i="1"/>
</calcChain>
</file>

<file path=xl/sharedStrings.xml><?xml version="1.0" encoding="utf-8"?>
<sst xmlns="http://schemas.openxmlformats.org/spreadsheetml/2006/main" count="26" uniqueCount="20">
  <si>
    <t>Description</t>
  </si>
  <si>
    <t xml:space="preserve">1 - </t>
  </si>
  <si>
    <t xml:space="preserve">2 - </t>
  </si>
  <si>
    <t xml:space="preserve">3 - </t>
  </si>
  <si>
    <t xml:space="preserve">4 - </t>
  </si>
  <si>
    <t xml:space="preserve">5 - </t>
  </si>
  <si>
    <t xml:space="preserve">6 - </t>
  </si>
  <si>
    <t>Frais Médicaux</t>
  </si>
  <si>
    <t>Vous pouvez entrer des commentaires au bas de la feuille.</t>
  </si>
  <si>
    <t>Veuillez indiquer tous les membres de la famille, avec les enfants en ordre d'âge, du plus vieux au plus jeune.</t>
  </si>
  <si>
    <t>AAAAMMJJ</t>
  </si>
  <si>
    <t>(Aucun espace, tiret, ou barre oblique)</t>
  </si>
  <si>
    <t>(Entrez en CAD, convertir si nécessaire)</t>
  </si>
  <si>
    <t>Date de paiement</t>
  </si>
  <si>
    <t>Nom du patient</t>
  </si>
  <si>
    <t>Paiement fait à</t>
  </si>
  <si>
    <t>Montant</t>
  </si>
  <si>
    <t>Commentaires:</t>
  </si>
  <si>
    <t>Utilisez la même orthographe que ci-dessus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</si>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</sst>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quotePrefix="1"/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0" xfId="0" quotePrefix="1" applyNumberFormat="1"/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0" fillId="0" borderId="0" xfId="0" applyNumberFormat="1"/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2" fillId="0" borderId="0" xfId="0" applyFont="1" applyAlignment="1" applyProtection="1">
      <alignment horizontal="left"/>
      <protection locked="0"/>
    </xf>
    <xf numFmtId="49" fontId="1" fillId="0" borderId="0" xfId="0" applyNumberFormat="1" applyFont="1" applyAlignment="1" applyProtection="1">
      <alignment horizontal="left"/>
      <protection locked="0"/>
    </xf>
    <xf numFmtId="49" fontId="3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49" fontId="3" fillId="0" borderId="0" xfId="0" applyNumberFormat="1" applyFont="1" applyAlignment="1">
      <alignment horizontal="left" wrapText="1"/>
    </xf>
    <xf numFmtId="0" fontId="3" fillId="0" borderId="0" xfId="0" applyFont="1" applyAlignment="1">
      <alignment horizontal="left"/>
    </xf>
    <xf numFmtId="0" fontId="2" fillId="0" borderId="1" xfId="0" applyNumberFormat="1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154"/>
  <sheetViews>
    <sheetView workbookViewId="0">
      <selection activeCell="B3" sqref="B3"/>
    </sheetView>
  </sheetViews>
  <sheetFormatPr defaultRowHeight="15" x14ac:dyDescent="0.25"/>
  <cols>
    <col min="1" max="1" width="20.7109375" bestFit="1" customWidth="1"/>
    <col min="2" max="2" width="30.140625" bestFit="1" customWidth="1"/>
    <col min="3" max="3" width="9.140625" style="7"/>
  </cols>
  <sheetData>
    <row r="2" spans="1:3" x14ac:dyDescent="0.25">
      <c r="A2" t="str">
        <f>"MEDSlip["&amp;IF(ISBLANK('Frais médicaux'!$C$17)," ",'Frais médicaux'!$B$17)&amp;"].Toamde1"</f>
        <v>MEDSlip[ ].Toamde1</v>
      </c>
      <c r="B2" s="4">
        <f>VLOOKUP(Import!C2,'Frais médicaux'!$A:$H,3,FALSE)</f>
        <v>0</v>
      </c>
      <c r="C2" s="7" t="str">
        <f t="shared" ref="C2:C46" si="0">MID(A2,9,1)</f>
        <v xml:space="preserve"> </v>
      </c>
    </row>
    <row r="3" spans="1:3" x14ac:dyDescent="0.25">
      <c r="A3" t="str">
        <f>"MEDSlip["&amp;IF(ISBLANK('Frais médicaux'!$C$17)," ",'Frais médicaux'!$B$17)&amp;"].Toamde4"</f>
        <v>MEDSlip[ ].Toamde4</v>
      </c>
      <c r="B3" s="4" t="e">
        <f>VLOOKUP(VLOOKUP(Import!C3,'Frais médicaux'!$A:$H,5,FALSE),'Frais médicaux'!$C$7:$D$12,2,FALSE)&amp;VLOOKUP(Import!C3,'Frais médicaux'!$A:$H,5,FALSE)</f>
        <v>#N/A</v>
      </c>
      <c r="C3" s="7" t="str">
        <f t="shared" si="0"/>
        <v xml:space="preserve"> </v>
      </c>
    </row>
    <row r="4" spans="1:3" x14ac:dyDescent="0.25">
      <c r="A4" t="str">
        <f>"MEDSlip["&amp;IF(ISBLANK('Frais médicaux'!$C$17)," ",'Frais médicaux'!$B$17)&amp;"].Toamde5"</f>
        <v>MEDSlip[ ].Toamde5</v>
      </c>
      <c r="B4" s="4">
        <f>VLOOKUP(Import!C4,'Frais médicaux'!$A:$H,6,FALSE)</f>
        <v>0</v>
      </c>
      <c r="C4" s="7" t="str">
        <f t="shared" si="0"/>
        <v xml:space="preserve"> </v>
      </c>
    </row>
    <row r="5" spans="1:3" x14ac:dyDescent="0.25">
      <c r="A5" t="str">
        <f>"MEDSlip["&amp;IF(ISBLANK('Frais médicaux'!$C$17)," ",'Frais médicaux'!$B$17)&amp;"].Toamde6"</f>
        <v>MEDSlip[ ].Toamde6</v>
      </c>
      <c r="B5" s="4">
        <f>VLOOKUP(Import!C5,'Frais médicaux'!$A:$H,7,FALSE)</f>
        <v>0</v>
      </c>
      <c r="C5" s="7" t="str">
        <f t="shared" si="0"/>
        <v xml:space="preserve"> </v>
      </c>
    </row>
    <row r="6" spans="1:3" x14ac:dyDescent="0.25">
      <c r="A6" t="str">
        <f>"MEDSlip["&amp;IF(ISBLANK('Frais médicaux'!$C$17)," ",'Frais médicaux'!$B$17)&amp;"].Toamde2"</f>
        <v>MEDSlip[ ].Toamde2</v>
      </c>
      <c r="B6" s="4">
        <f>VLOOKUP(Import!C6,'Frais médicaux'!$A:$H,8,FALSE)</f>
        <v>0</v>
      </c>
      <c r="C6" s="7" t="str">
        <f t="shared" si="0"/>
        <v xml:space="preserve"> </v>
      </c>
    </row>
    <row r="7" spans="1:3" x14ac:dyDescent="0.25">
      <c r="A7" t="str">
        <f>"MEDSlip["&amp;IF(ISBLANK('Frais médicaux'!$C$18)," ",'Frais médicaux'!$B$18)&amp;"].Toamde1"</f>
        <v>MEDSlip[ ].Toamde1</v>
      </c>
      <c r="B7" s="4">
        <f>VLOOKUP(Import!C7,'Frais médicaux'!$A:$H,3,FALSE)</f>
        <v>0</v>
      </c>
      <c r="C7" s="7" t="str">
        <f t="shared" si="0"/>
        <v xml:space="preserve"> </v>
      </c>
    </row>
    <row r="8" spans="1:3" x14ac:dyDescent="0.25">
      <c r="A8" t="str">
        <f>"MEDSlip["&amp;IF(ISBLANK('Frais médicaux'!$C$18)," ",'Frais médicaux'!$B$18)&amp;"].Toamde4"</f>
        <v>MEDSlip[ ].Toamde4</v>
      </c>
      <c r="B8" s="4" t="e">
        <f>VLOOKUP(VLOOKUP(Import!C8,'Frais médicaux'!$A:$H,5,FALSE),'Frais médicaux'!$C$7:$D$12,2,FALSE)&amp;VLOOKUP(Import!C8,'Frais médicaux'!$A:$H,5,FALSE)</f>
        <v>#N/A</v>
      </c>
      <c r="C8" s="7" t="str">
        <f t="shared" si="0"/>
        <v xml:space="preserve"> </v>
      </c>
    </row>
    <row r="9" spans="1:3" x14ac:dyDescent="0.25">
      <c r="A9" t="str">
        <f>"MEDSlip["&amp;IF(ISBLANK('Frais médicaux'!$C$18)," ",'Frais médicaux'!$B$18)&amp;"].Toamde5"</f>
        <v>MEDSlip[ ].Toamde5</v>
      </c>
      <c r="B9" s="4">
        <f>VLOOKUP(Import!C9,'Frais médicaux'!$A:$H,6,FALSE)</f>
        <v>0</v>
      </c>
      <c r="C9" s="7" t="str">
        <f t="shared" si="0"/>
        <v xml:space="preserve"> </v>
      </c>
    </row>
    <row r="10" spans="1:3" x14ac:dyDescent="0.25">
      <c r="A10" t="str">
        <f>"MEDSlip["&amp;IF(ISBLANK('Frais médicaux'!$C$18)," ",'Frais médicaux'!$B$18)&amp;"].Toamde6"</f>
        <v>MEDSlip[ ].Toamde6</v>
      </c>
      <c r="B10" s="4">
        <f>VLOOKUP(Import!C10,'Frais médicaux'!$A:$H,7,FALSE)</f>
        <v>0</v>
      </c>
      <c r="C10" s="7" t="str">
        <f t="shared" si="0"/>
        <v xml:space="preserve"> </v>
      </c>
    </row>
    <row r="11" spans="1:3" x14ac:dyDescent="0.25">
      <c r="A11" t="str">
        <f>"MEDSlip["&amp;IF(ISBLANK('Frais médicaux'!$C$18)," ",'Frais médicaux'!$B$18)&amp;"].Toamde2"</f>
        <v>MEDSlip[ ].Toamde2</v>
      </c>
      <c r="B11" s="4">
        <f>VLOOKUP(Import!C11,'Frais médicaux'!$A:$H,8,FALSE)</f>
        <v>0</v>
      </c>
      <c r="C11" s="7" t="str">
        <f t="shared" si="0"/>
        <v xml:space="preserve"> </v>
      </c>
    </row>
    <row r="12" spans="1:3" x14ac:dyDescent="0.25">
      <c r="A12" t="str">
        <f>"MEDSlip["&amp;IF(ISBLANK('Frais médicaux'!$C$19)," ",'Frais médicaux'!$B$19)&amp;"].Toamde1"</f>
        <v>MEDSlip[ ].Toamde1</v>
      </c>
      <c r="B12" s="4">
        <f>VLOOKUP(Import!C12,'Frais médicaux'!$A:$H,3,FALSE)</f>
        <v>0</v>
      </c>
      <c r="C12" s="7" t="str">
        <f t="shared" si="0"/>
        <v xml:space="preserve"> </v>
      </c>
    </row>
    <row r="13" spans="1:3" x14ac:dyDescent="0.25">
      <c r="A13" t="str">
        <f>"MEDSlip["&amp;IF(ISBLANK('Frais médicaux'!$C$19)," ",'Frais médicaux'!$B$19)&amp;"].Toamde4"</f>
        <v>MEDSlip[ ].Toamde4</v>
      </c>
      <c r="B13" s="4" t="e">
        <f>VLOOKUP(VLOOKUP(Import!C13,'Frais médicaux'!$A:$H,5,FALSE),'Frais médicaux'!$C$7:$D$12,2,FALSE)&amp;VLOOKUP(Import!C13,'Frais médicaux'!$A:$H,5,FALSE)</f>
        <v>#N/A</v>
      </c>
      <c r="C13" s="7" t="str">
        <f t="shared" si="0"/>
        <v xml:space="preserve"> </v>
      </c>
    </row>
    <row r="14" spans="1:3" x14ac:dyDescent="0.25">
      <c r="A14" t="str">
        <f>"MEDSlip["&amp;IF(ISBLANK('Frais médicaux'!$C$19)," ",'Frais médicaux'!$B$19)&amp;"].Toamde5"</f>
        <v>MEDSlip[ ].Toamde5</v>
      </c>
      <c r="B14" s="4">
        <f>VLOOKUP(Import!C14,'Frais médicaux'!$A:$H,6,FALSE)</f>
        <v>0</v>
      </c>
      <c r="C14" s="7" t="str">
        <f t="shared" si="0"/>
        <v xml:space="preserve"> </v>
      </c>
    </row>
    <row r="15" spans="1:3" x14ac:dyDescent="0.25">
      <c r="A15" t="str">
        <f>"MEDSlip["&amp;IF(ISBLANK('Frais médicaux'!$C$19)," ",'Frais médicaux'!$B$19)&amp;"].Toamde6"</f>
        <v>MEDSlip[ ].Toamde6</v>
      </c>
      <c r="B15" s="4">
        <f>VLOOKUP(Import!C15,'Frais médicaux'!$A:$H,7,FALSE)</f>
        <v>0</v>
      </c>
      <c r="C15" s="7" t="str">
        <f t="shared" si="0"/>
        <v xml:space="preserve"> </v>
      </c>
    </row>
    <row r="16" spans="1:3" x14ac:dyDescent="0.25">
      <c r="A16" t="str">
        <f>"MEDSlip["&amp;IF(ISBLANK('Frais médicaux'!$C$19)," ",'Frais médicaux'!$B$19)&amp;"].Toamde2"</f>
        <v>MEDSlip[ ].Toamde2</v>
      </c>
      <c r="B16" s="4">
        <f>VLOOKUP(Import!C16,'Frais médicaux'!$A:$H,8,FALSE)</f>
        <v>0</v>
      </c>
      <c r="C16" s="7" t="str">
        <f t="shared" si="0"/>
        <v xml:space="preserve"> </v>
      </c>
    </row>
    <row r="17" spans="1:3" x14ac:dyDescent="0.25">
      <c r="A17" t="str">
        <f>"MEDSlip["&amp;IF(ISBLANK('Frais médicaux'!$C$20)," ",'Frais médicaux'!$B$20)&amp;"].Toamde1"</f>
        <v>MEDSlip[ ].Toamde1</v>
      </c>
      <c r="B17" s="4">
        <f>VLOOKUP(Import!C17,'Frais médicaux'!$A:$H,3,FALSE)</f>
        <v>0</v>
      </c>
      <c r="C17" s="7" t="str">
        <f t="shared" si="0"/>
        <v xml:space="preserve"> </v>
      </c>
    </row>
    <row r="18" spans="1:3" x14ac:dyDescent="0.25">
      <c r="A18" t="str">
        <f>"MEDSlip["&amp;IF(ISBLANK('Frais médicaux'!$C$20)," ",'Frais médicaux'!$B$20)&amp;"].Toamde4"</f>
        <v>MEDSlip[ ].Toamde4</v>
      </c>
      <c r="B18" s="4" t="e">
        <f>VLOOKUP(VLOOKUP(Import!C18,'Frais médicaux'!$A:$H,5,FALSE),'Frais médicaux'!$C$7:$D$12,2,FALSE)</f>
        <v>#N/A</v>
      </c>
      <c r="C18" s="7" t="str">
        <f t="shared" si="0"/>
        <v xml:space="preserve"> </v>
      </c>
    </row>
    <row r="19" spans="1:3" x14ac:dyDescent="0.25">
      <c r="A19" t="str">
        <f>"MEDSlip["&amp;IF(ISBLANK('Frais médicaux'!$C$20)," ",'Frais médicaux'!$B$20)&amp;"].Toamde5"</f>
        <v>MEDSlip[ ].Toamde5</v>
      </c>
      <c r="B19" s="4">
        <f>VLOOKUP(Import!C19,'Frais médicaux'!$A:$H,6,FALSE)</f>
        <v>0</v>
      </c>
      <c r="C19" s="7" t="str">
        <f t="shared" si="0"/>
        <v xml:space="preserve"> </v>
      </c>
    </row>
    <row r="20" spans="1:3" x14ac:dyDescent="0.25">
      <c r="A20" t="str">
        <f>"MEDSlip["&amp;IF(ISBLANK('Frais médicaux'!$C$20)," ",'Frais médicaux'!$B$20)&amp;"].Toamde6"</f>
        <v>MEDSlip[ ].Toamde6</v>
      </c>
      <c r="B20" s="4">
        <f>VLOOKUP(Import!C20,'Frais médicaux'!$A:$H,7,FALSE)</f>
        <v>0</v>
      </c>
      <c r="C20" s="7" t="str">
        <f t="shared" si="0"/>
        <v xml:space="preserve"> </v>
      </c>
    </row>
    <row r="21" spans="1:3" x14ac:dyDescent="0.25">
      <c r="A21" t="str">
        <f>"MEDSlip["&amp;IF(ISBLANK('Frais médicaux'!$C$20)," ",'Frais médicaux'!$B$20)&amp;"].Toamde2"</f>
        <v>MEDSlip[ ].Toamde2</v>
      </c>
      <c r="B21" s="4">
        <f>VLOOKUP(Import!C21,'Frais médicaux'!$A:$H,8,FALSE)</f>
        <v>0</v>
      </c>
      <c r="C21" s="7" t="str">
        <f t="shared" si="0"/>
        <v xml:space="preserve"> </v>
      </c>
    </row>
    <row r="22" spans="1:3" x14ac:dyDescent="0.25">
      <c r="A22" t="str">
        <f>"MEDSlip["&amp;IF(ISBLANK('Frais médicaux'!$C$21)," ",'Frais médicaux'!$B$21)&amp;"].Toamde1"</f>
        <v>MEDSlip[ ].Toamde1</v>
      </c>
      <c r="B22" s="4">
        <f>VLOOKUP(Import!C22,'Frais médicaux'!$A:$H,3,FALSE)</f>
        <v>0</v>
      </c>
      <c r="C22" s="7" t="str">
        <f t="shared" si="0"/>
        <v xml:space="preserve"> </v>
      </c>
    </row>
    <row r="23" spans="1:3" x14ac:dyDescent="0.25">
      <c r="A23" t="str">
        <f>"MEDSlip["&amp;IF(ISBLANK('Frais médicaux'!$C$21)," ",'Frais médicaux'!$B$21)&amp;"].Toamde4"</f>
        <v>MEDSlip[ ].Toamde4</v>
      </c>
      <c r="B23" s="4" t="e">
        <f>VLOOKUP(VLOOKUP(Import!C23,'Frais médicaux'!$A:$H,5,FALSE),'Frais médicaux'!$C$7:$D$12,2,FALSE)&amp;VLOOKUP(Import!C23,'Frais médicaux'!$A:$H,5,FALSE)</f>
        <v>#N/A</v>
      </c>
      <c r="C23" s="7" t="str">
        <f t="shared" si="0"/>
        <v xml:space="preserve"> </v>
      </c>
    </row>
    <row r="24" spans="1:3" x14ac:dyDescent="0.25">
      <c r="A24" t="str">
        <f>"MEDSlip["&amp;IF(ISBLANK('Frais médicaux'!$C$21)," ",'Frais médicaux'!$B$21)&amp;"].Toamde5"</f>
        <v>MEDSlip[ ].Toamde5</v>
      </c>
      <c r="B24" s="4">
        <f>VLOOKUP(Import!C24,'Frais médicaux'!$A:$H,6,FALSE)</f>
        <v>0</v>
      </c>
      <c r="C24" s="7" t="str">
        <f t="shared" si="0"/>
        <v xml:space="preserve"> </v>
      </c>
    </row>
    <row r="25" spans="1:3" x14ac:dyDescent="0.25">
      <c r="A25" t="str">
        <f>"MEDSlip["&amp;IF(ISBLANK('Frais médicaux'!$C$21)," ",'Frais médicaux'!$B$21)&amp;"].Toamde6"</f>
        <v>MEDSlip[ ].Toamde6</v>
      </c>
      <c r="B25" s="4">
        <f>VLOOKUP(Import!C25,'Frais médicaux'!$A:$H,7,FALSE)</f>
        <v>0</v>
      </c>
      <c r="C25" s="7" t="str">
        <f t="shared" si="0"/>
        <v xml:space="preserve"> </v>
      </c>
    </row>
    <row r="26" spans="1:3" x14ac:dyDescent="0.25">
      <c r="A26" t="str">
        <f>"MEDSlip["&amp;IF(ISBLANK('Frais médicaux'!$C$21)," ",'Frais médicaux'!$B$21)&amp;"].Toamde2"</f>
        <v>MEDSlip[ ].Toamde2</v>
      </c>
      <c r="B26" s="4">
        <f>VLOOKUP(Import!C26,'Frais médicaux'!$A:$H,8,FALSE)</f>
        <v>0</v>
      </c>
      <c r="C26" s="7" t="str">
        <f t="shared" si="0"/>
        <v xml:space="preserve"> </v>
      </c>
    </row>
    <row r="27" spans="1:3" x14ac:dyDescent="0.25">
      <c r="A27" t="str">
        <f>"MEDSlip["&amp;IF(ISBLANK('Frais médicaux'!$C$22)," ",'Frais médicaux'!$B$22)&amp;"].Toamde1"</f>
        <v>MEDSlip[ ].Toamde1</v>
      </c>
      <c r="B27" s="4">
        <f>VLOOKUP(Import!C27,'Frais médicaux'!$A:$H,3,FALSE)</f>
        <v>0</v>
      </c>
      <c r="C27" s="7" t="str">
        <f t="shared" si="0"/>
        <v xml:space="preserve"> </v>
      </c>
    </row>
    <row r="28" spans="1:3" x14ac:dyDescent="0.25">
      <c r="A28" t="str">
        <f>"MEDSlip["&amp;IF(ISBLANK('Frais médicaux'!$C$22)," ",'Frais médicaux'!$B$22)&amp;"].Toamde4"</f>
        <v>MEDSlip[ ].Toamde4</v>
      </c>
      <c r="B28" s="4" t="e">
        <f>VLOOKUP(VLOOKUP(Import!C28,'Frais médicaux'!$A:$H,5,FALSE),'Frais médicaux'!$C$7:$D$12,2,FALSE)&amp;VLOOKUP(Import!C28,'Frais médicaux'!$A:$H,5,FALSE)</f>
        <v>#N/A</v>
      </c>
      <c r="C28" s="7" t="str">
        <f t="shared" si="0"/>
        <v xml:space="preserve"> </v>
      </c>
    </row>
    <row r="29" spans="1:3" x14ac:dyDescent="0.25">
      <c r="A29" t="str">
        <f>"MEDSlip["&amp;IF(ISBLANK('Frais médicaux'!$C$22)," ",'Frais médicaux'!$B$22)&amp;"].Toamde5"</f>
        <v>MEDSlip[ ].Toamde5</v>
      </c>
      <c r="B29" s="4">
        <f>VLOOKUP(Import!C29,'Frais médicaux'!$A:$H,6,FALSE)</f>
        <v>0</v>
      </c>
      <c r="C29" s="7" t="str">
        <f t="shared" si="0"/>
        <v xml:space="preserve"> </v>
      </c>
    </row>
    <row r="30" spans="1:3" x14ac:dyDescent="0.25">
      <c r="A30" t="str">
        <f>"MEDSlip["&amp;IF(ISBLANK('Frais médicaux'!$C$22)," ",'Frais médicaux'!$B$22)&amp;"].Toamde6"</f>
        <v>MEDSlip[ ].Toamde6</v>
      </c>
      <c r="B30" s="4">
        <f>VLOOKUP(Import!C30,'Frais médicaux'!$A:$H,7,FALSE)</f>
        <v>0</v>
      </c>
      <c r="C30" s="7" t="str">
        <f t="shared" si="0"/>
        <v xml:space="preserve"> </v>
      </c>
    </row>
    <row r="31" spans="1:3" x14ac:dyDescent="0.25">
      <c r="A31" t="str">
        <f>"MEDSlip["&amp;IF(ISBLANK('Frais médicaux'!$C$22)," ",'Frais médicaux'!$B$22)&amp;"].Toamde2"</f>
        <v>MEDSlip[ ].Toamde2</v>
      </c>
      <c r="B31" s="4">
        <f>VLOOKUP(Import!C31,'Frais médicaux'!$A:$H,8,FALSE)</f>
        <v>0</v>
      </c>
      <c r="C31" s="7" t="str">
        <f t="shared" si="0"/>
        <v xml:space="preserve"> </v>
      </c>
    </row>
    <row r="32" spans="1:3" x14ac:dyDescent="0.25">
      <c r="A32" t="str">
        <f>"MEDSlip["&amp;IF(ISBLANK('Frais médicaux'!$C$23)," ",'Frais médicaux'!$B$23)&amp;"].Toamde1"</f>
        <v>MEDSlip[ ].Toamde1</v>
      </c>
      <c r="B32" s="4">
        <f>VLOOKUP(Import!C32,'Frais médicaux'!$A:$H,3,FALSE)</f>
        <v>0</v>
      </c>
      <c r="C32" s="7" t="str">
        <f t="shared" si="0"/>
        <v xml:space="preserve"> </v>
      </c>
    </row>
    <row r="33" spans="1:3" x14ac:dyDescent="0.25">
      <c r="A33" t="str">
        <f>"MEDSlip["&amp;IF(ISBLANK('Frais médicaux'!$C$23)," ",'Frais médicaux'!$B$23)&amp;"].Toamde4"</f>
        <v>MEDSlip[ ].Toamde4</v>
      </c>
      <c r="B33" s="4" t="e">
        <f>VLOOKUP(VLOOKUP(Import!C33,'Frais médicaux'!$A:$H,5,FALSE),'Frais médicaux'!$C$7:$D$12,2,FALSE)&amp;VLOOKUP(Import!C33,'Frais médicaux'!$A:$H,5,FALSE)</f>
        <v>#N/A</v>
      </c>
      <c r="C33" s="7" t="str">
        <f t="shared" si="0"/>
        <v xml:space="preserve"> </v>
      </c>
    </row>
    <row r="34" spans="1:3" x14ac:dyDescent="0.25">
      <c r="A34" t="str">
        <f>"MEDSlip["&amp;IF(ISBLANK('Frais médicaux'!$C$23)," ",'Frais médicaux'!$B$23)&amp;"].Toamde5"</f>
        <v>MEDSlip[ ].Toamde5</v>
      </c>
      <c r="B34" s="4">
        <f>VLOOKUP(Import!C34,'Frais médicaux'!$A:$H,6,FALSE)</f>
        <v>0</v>
      </c>
      <c r="C34" s="7" t="str">
        <f t="shared" si="0"/>
        <v xml:space="preserve"> </v>
      </c>
    </row>
    <row r="35" spans="1:3" x14ac:dyDescent="0.25">
      <c r="A35" t="str">
        <f>"MEDSlip["&amp;IF(ISBLANK('Frais médicaux'!$C$23)," ",'Frais médicaux'!$B$23)&amp;"].Toamde6"</f>
        <v>MEDSlip[ ].Toamde6</v>
      </c>
      <c r="B35" s="4">
        <f>VLOOKUP(Import!C35,'Frais médicaux'!$A:$H,7,FALSE)</f>
        <v>0</v>
      </c>
      <c r="C35" s="7" t="str">
        <f t="shared" si="0"/>
        <v xml:space="preserve"> </v>
      </c>
    </row>
    <row r="36" spans="1:3" x14ac:dyDescent="0.25">
      <c r="A36" t="str">
        <f>"MEDSlip["&amp;IF(ISBLANK('Frais médicaux'!$C$23)," ",'Frais médicaux'!$B$23)&amp;"].Toamde2"</f>
        <v>MEDSlip[ ].Toamde2</v>
      </c>
      <c r="B36" s="4">
        <f>VLOOKUP(Import!C36,'Frais médicaux'!$A:$H,8,FALSE)</f>
        <v>0</v>
      </c>
      <c r="C36" s="7" t="str">
        <f t="shared" si="0"/>
        <v xml:space="preserve"> </v>
      </c>
    </row>
    <row r="37" spans="1:3" x14ac:dyDescent="0.25">
      <c r="A37" t="str">
        <f>"MEDSlip["&amp;IF(ISBLANK('Frais médicaux'!$C$24)," ",'Frais médicaux'!$B$24)&amp;"].Toamde1"</f>
        <v>MEDSlip[ ].Toamde1</v>
      </c>
      <c r="B37" s="4">
        <f>VLOOKUP(Import!C37,'Frais médicaux'!$A:$H,3,FALSE)</f>
        <v>0</v>
      </c>
      <c r="C37" s="7" t="str">
        <f t="shared" si="0"/>
        <v xml:space="preserve"> </v>
      </c>
    </row>
    <row r="38" spans="1:3" x14ac:dyDescent="0.25">
      <c r="A38" t="str">
        <f>"MEDSlip["&amp;IF(ISBLANK('Frais médicaux'!$C$24)," ",'Frais médicaux'!$B$24)&amp;"].Toamde4"</f>
        <v>MEDSlip[ ].Toamde4</v>
      </c>
      <c r="B38" s="4" t="e">
        <f>VLOOKUP(VLOOKUP(Import!C38,'Frais médicaux'!$A:$H,5,FALSE),'Frais médicaux'!$C$7:$D$12,2,FALSE)&amp;VLOOKUP(Import!C38,'Frais médicaux'!$A:$H,5,FALSE)</f>
        <v>#N/A</v>
      </c>
      <c r="C38" s="7" t="str">
        <f t="shared" si="0"/>
        <v xml:space="preserve"> </v>
      </c>
    </row>
    <row r="39" spans="1:3" x14ac:dyDescent="0.25">
      <c r="A39" t="str">
        <f>"MEDSlip["&amp;IF(ISBLANK('Frais médicaux'!$C$24)," ",'Frais médicaux'!$B$24)&amp;"].Toamde5"</f>
        <v>MEDSlip[ ].Toamde5</v>
      </c>
      <c r="B39" s="4">
        <f>VLOOKUP(Import!C39,'Frais médicaux'!$A:$H,6,FALSE)</f>
        <v>0</v>
      </c>
      <c r="C39" s="7" t="str">
        <f t="shared" si="0"/>
        <v xml:space="preserve"> </v>
      </c>
    </row>
    <row r="40" spans="1:3" x14ac:dyDescent="0.25">
      <c r="A40" t="str">
        <f>"MEDSlip["&amp;IF(ISBLANK('Frais médicaux'!$C$24)," ",'Frais médicaux'!$B$24)&amp;"].Toamde6"</f>
        <v>MEDSlip[ ].Toamde6</v>
      </c>
      <c r="B40" s="4">
        <f>VLOOKUP(Import!C40,'Frais médicaux'!$A:$H,7,FALSE)</f>
        <v>0</v>
      </c>
      <c r="C40" s="7" t="str">
        <f t="shared" si="0"/>
        <v xml:space="preserve"> </v>
      </c>
    </row>
    <row r="41" spans="1:3" x14ac:dyDescent="0.25">
      <c r="A41" t="str">
        <f>"MEDSlip["&amp;IF(ISBLANK('Frais médicaux'!$C$24)," ",'Frais médicaux'!$B$24)&amp;"].Toamde2"</f>
        <v>MEDSlip[ ].Toamde2</v>
      </c>
      <c r="B41" s="4">
        <f>VLOOKUP(Import!C41,'Frais médicaux'!$A:$H,8,FALSE)</f>
        <v>0</v>
      </c>
      <c r="C41" s="7" t="str">
        <f t="shared" si="0"/>
        <v xml:space="preserve"> </v>
      </c>
    </row>
    <row r="42" spans="1:3" x14ac:dyDescent="0.25">
      <c r="A42" t="str">
        <f>"MEDSlip["&amp;IF(ISBLANK('Frais médicaux'!$C$25)," ",'Frais médicaux'!$B$25)&amp;"].Toamde1"</f>
        <v>MEDSlip[ ].Toamde1</v>
      </c>
      <c r="B42" s="4">
        <f>VLOOKUP(Import!C42,'Frais médicaux'!$A:$H,3,FALSE)</f>
        <v>0</v>
      </c>
      <c r="C42" s="7" t="str">
        <f t="shared" si="0"/>
        <v xml:space="preserve"> </v>
      </c>
    </row>
    <row r="43" spans="1:3" x14ac:dyDescent="0.25">
      <c r="A43" t="str">
        <f>"MEDSlip["&amp;IF(ISBLANK('Frais médicaux'!$C$25)," ",'Frais médicaux'!$B$25)&amp;"].Toamde4"</f>
        <v>MEDSlip[ ].Toamde4</v>
      </c>
      <c r="B43" s="4" t="e">
        <f>VLOOKUP(VLOOKUP(Import!C43,'Frais médicaux'!$A:$H,5,FALSE),'Frais médicaux'!$C$7:$D$12,2,FALSE)&amp;VLOOKUP(Import!C43,'Frais médicaux'!$A:$H,5,FALSE)</f>
        <v>#N/A</v>
      </c>
      <c r="C43" s="7" t="str">
        <f t="shared" si="0"/>
        <v xml:space="preserve"> </v>
      </c>
    </row>
    <row r="44" spans="1:3" x14ac:dyDescent="0.25">
      <c r="A44" t="str">
        <f>"MEDSlip["&amp;IF(ISBLANK('Frais médicaux'!$C$25)," ",'Frais médicaux'!$B$25)&amp;"].Toamde5"</f>
        <v>MEDSlip[ ].Toamde5</v>
      </c>
      <c r="B44" s="4">
        <f>VLOOKUP(Import!C44,'Frais médicaux'!$A:$H,6,FALSE)</f>
        <v>0</v>
      </c>
      <c r="C44" s="7" t="str">
        <f t="shared" si="0"/>
        <v xml:space="preserve"> </v>
      </c>
    </row>
    <row r="45" spans="1:3" x14ac:dyDescent="0.25">
      <c r="A45" t="str">
        <f>"MEDSlip["&amp;IF(ISBLANK('Frais médicaux'!$C$25)," ",'Frais médicaux'!$B$25)&amp;"].Toamde6"</f>
        <v>MEDSlip[ ].Toamde6</v>
      </c>
      <c r="B45" s="4">
        <f>VLOOKUP(Import!C45,'Frais médicaux'!$A:$H,7,FALSE)</f>
        <v>0</v>
      </c>
      <c r="C45" s="7" t="str">
        <f t="shared" si="0"/>
        <v xml:space="preserve"> </v>
      </c>
    </row>
    <row r="46" spans="1:3" x14ac:dyDescent="0.25">
      <c r="A46" t="str">
        <f>"MEDSlip["&amp;IF(ISBLANK('Frais médicaux'!$C$25)," ",'Frais médicaux'!$B$25)&amp;"].Toamde2"</f>
        <v>MEDSlip[ ].Toamde2</v>
      </c>
      <c r="B46" s="4">
        <f>VLOOKUP(Import!C46,'Frais médicaux'!$A:$H,8,FALSE)</f>
        <v>0</v>
      </c>
      <c r="C46" s="7" t="str">
        <f t="shared" si="0"/>
        <v xml:space="preserve"> </v>
      </c>
    </row>
    <row r="47" spans="1:3" x14ac:dyDescent="0.25">
      <c r="A47" t="str">
        <f>"MEDSlip["&amp;IF(ISBLANK('Frais médicaux'!$C$26)," ",'Frais médicaux'!$B$26)&amp;"].Toamde1"</f>
        <v>MEDSlip[ ].Toamde1</v>
      </c>
      <c r="B47" s="4" t="e">
        <f>VLOOKUP(Import!C47,'Frais médicaux'!$A:$H,3,FALSE)</f>
        <v>#N/A</v>
      </c>
      <c r="C47" s="7" t="str">
        <f t="shared" ref="C47:C78" si="1">MID(A47,9,2)</f>
        <v xml:space="preserve"> ]</v>
      </c>
    </row>
    <row r="48" spans="1:3" x14ac:dyDescent="0.25">
      <c r="A48" t="str">
        <f>"MEDSlip["&amp;IF(ISBLANK('Frais médicaux'!$C$26)," ",'Frais médicaux'!$B$26)&amp;"].Toamde4"</f>
        <v>MEDSlip[ ].Toamde4</v>
      </c>
      <c r="B48" s="4" t="e">
        <f>VLOOKUP(VLOOKUP(Import!C48,'Frais médicaux'!$A:$H,5,FALSE),'Frais médicaux'!$C$7:$D$12,2,FALSE)&amp;VLOOKUP(Import!C48,'Frais médicaux'!$A:$H,5,FALSE)</f>
        <v>#N/A</v>
      </c>
      <c r="C48" s="7" t="str">
        <f t="shared" si="1"/>
        <v xml:space="preserve"> ]</v>
      </c>
    </row>
    <row r="49" spans="1:3" x14ac:dyDescent="0.25">
      <c r="A49" t="str">
        <f>"MEDSlip["&amp;IF(ISBLANK('Frais médicaux'!$C$26)," ",'Frais médicaux'!$B$26)&amp;"].Toamde5"</f>
        <v>MEDSlip[ ].Toamde5</v>
      </c>
      <c r="B49" s="4" t="e">
        <f>VLOOKUP(Import!C49,'Frais médicaux'!$A:$H,6,FALSE)</f>
        <v>#N/A</v>
      </c>
      <c r="C49" s="7" t="str">
        <f t="shared" si="1"/>
        <v xml:space="preserve"> ]</v>
      </c>
    </row>
    <row r="50" spans="1:3" x14ac:dyDescent="0.25">
      <c r="A50" t="str">
        <f>"MEDSlip["&amp;IF(ISBLANK('Frais médicaux'!$C$26)," ",'Frais médicaux'!$B$26)&amp;"].Toamde6"</f>
        <v>MEDSlip[ ].Toamde6</v>
      </c>
      <c r="B50" s="4" t="e">
        <f>VLOOKUP(Import!C50,'Frais médicaux'!$A:$H,7,FALSE)</f>
        <v>#N/A</v>
      </c>
      <c r="C50" s="7" t="str">
        <f t="shared" si="1"/>
        <v xml:space="preserve"> ]</v>
      </c>
    </row>
    <row r="51" spans="1:3" x14ac:dyDescent="0.25">
      <c r="A51" t="str">
        <f>"MEDSlip["&amp;IF(ISBLANK('Frais médicaux'!$C$26)," ",'Frais médicaux'!$B$26)&amp;"].Toamde2"</f>
        <v>MEDSlip[ ].Toamde2</v>
      </c>
      <c r="B51" s="4" t="e">
        <f>VLOOKUP(Import!C51,'Frais médicaux'!$A:$H,8,FALSE)</f>
        <v>#N/A</v>
      </c>
      <c r="C51" s="7" t="str">
        <f t="shared" si="1"/>
        <v xml:space="preserve"> ]</v>
      </c>
    </row>
    <row r="52" spans="1:3" x14ac:dyDescent="0.25">
      <c r="A52" t="str">
        <f>"MEDSlip["&amp;IF(ISBLANK('Frais médicaux'!$C$27)," ",'Frais médicaux'!$B$27)&amp;"].Toamde1"</f>
        <v>MEDSlip[ ].Toamde1</v>
      </c>
      <c r="B52" s="4" t="e">
        <f>VLOOKUP(Import!C52,'Frais médicaux'!$A:$H,3,FALSE)</f>
        <v>#N/A</v>
      </c>
      <c r="C52" s="7" t="str">
        <f t="shared" si="1"/>
        <v xml:space="preserve"> ]</v>
      </c>
    </row>
    <row r="53" spans="1:3" x14ac:dyDescent="0.25">
      <c r="A53" t="str">
        <f>"MEDSlip["&amp;IF(ISBLANK('Frais médicaux'!$C$27)," ",'Frais médicaux'!$B$27)&amp;"].Toamde4"</f>
        <v>MEDSlip[ ].Toamde4</v>
      </c>
      <c r="B53" s="4" t="e">
        <f>VLOOKUP(VLOOKUP(Import!C53,'Frais médicaux'!$A:$H,5,FALSE),'Frais médicaux'!$C$7:$D$12,2,FALSE)&amp;VLOOKUP(Import!C53,'Frais médicaux'!$A:$H,5,FALSE)</f>
        <v>#N/A</v>
      </c>
      <c r="C53" s="7" t="str">
        <f t="shared" si="1"/>
        <v xml:space="preserve"> ]</v>
      </c>
    </row>
    <row r="54" spans="1:3" x14ac:dyDescent="0.25">
      <c r="A54" t="str">
        <f>"MEDSlip["&amp;IF(ISBLANK('Frais médicaux'!$C$27)," ",'Frais médicaux'!$B$27)&amp;"].Toamde5"</f>
        <v>MEDSlip[ ].Toamde5</v>
      </c>
      <c r="B54" s="4" t="e">
        <f>VLOOKUP(Import!C54,'Frais médicaux'!$A:$H,6,FALSE)</f>
        <v>#N/A</v>
      </c>
      <c r="C54" s="7" t="str">
        <f t="shared" si="1"/>
        <v xml:space="preserve"> ]</v>
      </c>
    </row>
    <row r="55" spans="1:3" x14ac:dyDescent="0.25">
      <c r="A55" t="str">
        <f>"MEDSlip["&amp;IF(ISBLANK('Frais médicaux'!$C$27)," ",'Frais médicaux'!$B$27)&amp;"].Toamde6"</f>
        <v>MEDSlip[ ].Toamde6</v>
      </c>
      <c r="B55" s="4" t="e">
        <f>VLOOKUP(Import!C55,'Frais médicaux'!$A:$H,7,FALSE)</f>
        <v>#N/A</v>
      </c>
      <c r="C55" s="7" t="str">
        <f t="shared" si="1"/>
        <v xml:space="preserve"> ]</v>
      </c>
    </row>
    <row r="56" spans="1:3" x14ac:dyDescent="0.25">
      <c r="A56" t="str">
        <f>"MEDSlip["&amp;IF(ISBLANK('Frais médicaux'!$C$27)," ",'Frais médicaux'!$B$27)&amp;"].Toamde2"</f>
        <v>MEDSlip[ ].Toamde2</v>
      </c>
      <c r="B56" s="4" t="e">
        <f>VLOOKUP(Import!C56,'Frais médicaux'!$A:$H,8,FALSE)</f>
        <v>#N/A</v>
      </c>
      <c r="C56" s="7" t="str">
        <f t="shared" si="1"/>
        <v xml:space="preserve"> ]</v>
      </c>
    </row>
    <row r="57" spans="1:3" x14ac:dyDescent="0.25">
      <c r="A57" t="str">
        <f>"MEDSlip["&amp;IF(ISBLANK('Frais médicaux'!$C$28)," ",'Frais médicaux'!$B$28)&amp;"].Toamde1"</f>
        <v>MEDSlip[ ].Toamde1</v>
      </c>
      <c r="B57" s="4" t="e">
        <f>VLOOKUP(Import!C57,'Frais médicaux'!$A:$H,3,FALSE)</f>
        <v>#N/A</v>
      </c>
      <c r="C57" s="7" t="str">
        <f t="shared" si="1"/>
        <v xml:space="preserve"> ]</v>
      </c>
    </row>
    <row r="58" spans="1:3" x14ac:dyDescent="0.25">
      <c r="A58" t="str">
        <f>"MEDSlip["&amp;IF(ISBLANK('Frais médicaux'!$C$28)," ",'Frais médicaux'!$B$28)&amp;"].Toamde4"</f>
        <v>MEDSlip[ ].Toamde4</v>
      </c>
      <c r="B58" s="4" t="e">
        <f>VLOOKUP(VLOOKUP(Import!C58,'Frais médicaux'!$A:$H,5,FALSE),'Frais médicaux'!$C$7:$D$12,2,FALSE)&amp;VLOOKUP(Import!C58,'Frais médicaux'!$A:$H,5,FALSE)</f>
        <v>#N/A</v>
      </c>
      <c r="C58" s="7" t="str">
        <f t="shared" si="1"/>
        <v xml:space="preserve"> ]</v>
      </c>
    </row>
    <row r="59" spans="1:3" x14ac:dyDescent="0.25">
      <c r="A59" t="str">
        <f>"MEDSlip["&amp;IF(ISBLANK('Frais médicaux'!$C$28)," ",'Frais médicaux'!$B$28)&amp;"].Toamde5"</f>
        <v>MEDSlip[ ].Toamde5</v>
      </c>
      <c r="B59" s="4" t="e">
        <f>VLOOKUP(Import!C59,'Frais médicaux'!$A:$H,6,FALSE)</f>
        <v>#N/A</v>
      </c>
      <c r="C59" s="7" t="str">
        <f t="shared" si="1"/>
        <v xml:space="preserve"> ]</v>
      </c>
    </row>
    <row r="60" spans="1:3" x14ac:dyDescent="0.25">
      <c r="A60" t="str">
        <f>"MEDSlip["&amp;IF(ISBLANK('Frais médicaux'!$C$28)," ",'Frais médicaux'!$B$28)&amp;"].Toamde6"</f>
        <v>MEDSlip[ ].Toamde6</v>
      </c>
      <c r="B60" s="4" t="e">
        <f>VLOOKUP(Import!C60,'Frais médicaux'!$A:$H,7,FALSE)</f>
        <v>#N/A</v>
      </c>
      <c r="C60" s="7" t="str">
        <f t="shared" si="1"/>
        <v xml:space="preserve"> ]</v>
      </c>
    </row>
    <row r="61" spans="1:3" x14ac:dyDescent="0.25">
      <c r="A61" t="str">
        <f>"MEDSlip["&amp;IF(ISBLANK('Frais médicaux'!$C$28)," ",'Frais médicaux'!$B$28)&amp;"].Toamde2"</f>
        <v>MEDSlip[ ].Toamde2</v>
      </c>
      <c r="B61" s="4" t="e">
        <f>VLOOKUP(Import!C61,'Frais médicaux'!$A:$H,8,FALSE)</f>
        <v>#N/A</v>
      </c>
      <c r="C61" s="7" t="str">
        <f t="shared" si="1"/>
        <v xml:space="preserve"> ]</v>
      </c>
    </row>
    <row r="62" spans="1:3" x14ac:dyDescent="0.25">
      <c r="A62" t="str">
        <f>"MEDSlip["&amp;IF(ISBLANK('Frais médicaux'!$C$29)," ",'Frais médicaux'!$B$29)&amp;"].Toamde1"</f>
        <v>MEDSlip[ ].Toamde1</v>
      </c>
      <c r="B62" s="4" t="e">
        <f>VLOOKUP(Import!C62,'Frais médicaux'!$A:$H,3,FALSE)</f>
        <v>#N/A</v>
      </c>
      <c r="C62" s="7" t="str">
        <f t="shared" si="1"/>
        <v xml:space="preserve"> ]</v>
      </c>
    </row>
    <row r="63" spans="1:3" x14ac:dyDescent="0.25">
      <c r="A63" t="str">
        <f>"MEDSlip["&amp;IF(ISBLANK('Frais médicaux'!$C$29)," ",'Frais médicaux'!$B$29)&amp;"].Toamde4"</f>
        <v>MEDSlip[ ].Toamde4</v>
      </c>
      <c r="B63" s="4" t="e">
        <f>VLOOKUP(VLOOKUP(Import!C63,'Frais médicaux'!$A:$H,5,FALSE),'Frais médicaux'!$C$7:$D$12,2,FALSE)&amp;VLOOKUP(Import!C63,'Frais médicaux'!$A:$H,5,FALSE)</f>
        <v>#N/A</v>
      </c>
      <c r="C63" s="7" t="str">
        <f t="shared" si="1"/>
        <v xml:space="preserve"> ]</v>
      </c>
    </row>
    <row r="64" spans="1:3" x14ac:dyDescent="0.25">
      <c r="A64" t="str">
        <f>"MEDSlip["&amp;IF(ISBLANK('Frais médicaux'!$C$29)," ",'Frais médicaux'!$B$29)&amp;"].Toamde5"</f>
        <v>MEDSlip[ ].Toamde5</v>
      </c>
      <c r="B64" s="4" t="e">
        <f>VLOOKUP(Import!C64,'Frais médicaux'!$A:$H,6,FALSE)</f>
        <v>#N/A</v>
      </c>
      <c r="C64" s="7" t="str">
        <f t="shared" si="1"/>
        <v xml:space="preserve"> ]</v>
      </c>
    </row>
    <row r="65" spans="1:3" x14ac:dyDescent="0.25">
      <c r="A65" t="str">
        <f>"MEDSlip["&amp;IF(ISBLANK('Frais médicaux'!$C$29)," ",'Frais médicaux'!$B$29)&amp;"].Toamde6"</f>
        <v>MEDSlip[ ].Toamde6</v>
      </c>
      <c r="B65" s="4" t="e">
        <f>VLOOKUP(Import!C65,'Frais médicaux'!$A:$H,7,FALSE)</f>
        <v>#N/A</v>
      </c>
      <c r="C65" s="7" t="str">
        <f t="shared" si="1"/>
        <v xml:space="preserve"> ]</v>
      </c>
    </row>
    <row r="66" spans="1:3" x14ac:dyDescent="0.25">
      <c r="A66" t="str">
        <f>"MEDSlip["&amp;IF(ISBLANK('Frais médicaux'!$C$29)," ",'Frais médicaux'!$B$29)&amp;"].Toamde2"</f>
        <v>MEDSlip[ ].Toamde2</v>
      </c>
      <c r="B66" s="4" t="e">
        <f>VLOOKUP(Import!C66,'Frais médicaux'!$A:$H,8,FALSE)</f>
        <v>#N/A</v>
      </c>
      <c r="C66" s="7" t="str">
        <f t="shared" si="1"/>
        <v xml:space="preserve"> ]</v>
      </c>
    </row>
    <row r="67" spans="1:3" x14ac:dyDescent="0.25">
      <c r="A67" t="str">
        <f>"MEDSlip["&amp;IF(ISBLANK('Frais médicaux'!$C$30)," ",'Frais médicaux'!$B$30)&amp;"].Toamde1"</f>
        <v>MEDSlip[ ].Toamde1</v>
      </c>
      <c r="B67" s="4" t="e">
        <f>VLOOKUP(Import!C67,'Frais médicaux'!$A:$H,3,FALSE)</f>
        <v>#N/A</v>
      </c>
      <c r="C67" s="7" t="str">
        <f t="shared" si="1"/>
        <v xml:space="preserve"> ]</v>
      </c>
    </row>
    <row r="68" spans="1:3" x14ac:dyDescent="0.25">
      <c r="A68" t="str">
        <f>"MEDSlip["&amp;IF(ISBLANK('Frais médicaux'!$C$30)," ",'Frais médicaux'!$B$30)&amp;"].Toamde4"</f>
        <v>MEDSlip[ ].Toamde4</v>
      </c>
      <c r="B68" s="4" t="e">
        <f>VLOOKUP(VLOOKUP(Import!C68,'Frais médicaux'!$A:$H,5,FALSE),'Frais médicaux'!$C$7:$D$12,2,FALSE)&amp;VLOOKUP(Import!C68,'Frais médicaux'!$A:$H,5,FALSE)</f>
        <v>#N/A</v>
      </c>
      <c r="C68" s="7" t="str">
        <f t="shared" si="1"/>
        <v xml:space="preserve"> ]</v>
      </c>
    </row>
    <row r="69" spans="1:3" x14ac:dyDescent="0.25">
      <c r="A69" t="str">
        <f>"MEDSlip["&amp;IF(ISBLANK('Frais médicaux'!$C$30)," ",'Frais médicaux'!$B$30)&amp;"].Toamde5"</f>
        <v>MEDSlip[ ].Toamde5</v>
      </c>
      <c r="B69" s="4" t="e">
        <f>VLOOKUP(Import!C69,'Frais médicaux'!$A:$H,6,FALSE)</f>
        <v>#N/A</v>
      </c>
      <c r="C69" s="7" t="str">
        <f t="shared" si="1"/>
        <v xml:space="preserve"> ]</v>
      </c>
    </row>
    <row r="70" spans="1:3" x14ac:dyDescent="0.25">
      <c r="A70" t="str">
        <f>"MEDSlip["&amp;IF(ISBLANK('Frais médicaux'!$C$30)," ",'Frais médicaux'!$B$30)&amp;"].Toamde6"</f>
        <v>MEDSlip[ ].Toamde6</v>
      </c>
      <c r="B70" s="4" t="e">
        <f>VLOOKUP(Import!C70,'Frais médicaux'!$A:$H,7,FALSE)</f>
        <v>#N/A</v>
      </c>
      <c r="C70" s="7" t="str">
        <f t="shared" si="1"/>
        <v xml:space="preserve"> ]</v>
      </c>
    </row>
    <row r="71" spans="1:3" x14ac:dyDescent="0.25">
      <c r="A71" t="str">
        <f>"MEDSlip["&amp;IF(ISBLANK('Frais médicaux'!$C$30)," ",'Frais médicaux'!$B$30)&amp;"].Toamde2"</f>
        <v>MEDSlip[ ].Toamde2</v>
      </c>
      <c r="B71" s="4" t="e">
        <f>VLOOKUP(Import!C71,'Frais médicaux'!$A:$H,8,FALSE)</f>
        <v>#N/A</v>
      </c>
      <c r="C71" s="7" t="str">
        <f t="shared" si="1"/>
        <v xml:space="preserve"> ]</v>
      </c>
    </row>
    <row r="72" spans="1:3" x14ac:dyDescent="0.25">
      <c r="A72" t="str">
        <f>"MEDSlip["&amp;IF(ISBLANK('Frais médicaux'!$C$31)," ",'Frais médicaux'!$B$31)&amp;"].Toamde1"</f>
        <v>MEDSlip[ ].Toamde1</v>
      </c>
      <c r="B72" s="4" t="e">
        <f>VLOOKUP(Import!C72,'Frais médicaux'!$A:$H,3,FALSE)</f>
        <v>#N/A</v>
      </c>
      <c r="C72" s="7" t="str">
        <f t="shared" si="1"/>
        <v xml:space="preserve"> ]</v>
      </c>
    </row>
    <row r="73" spans="1:3" x14ac:dyDescent="0.25">
      <c r="A73" t="str">
        <f>"MEDSlip["&amp;IF(ISBLANK('Frais médicaux'!$C$31)," ",'Frais médicaux'!$B$31)&amp;"].Toamde4"</f>
        <v>MEDSlip[ ].Toamde4</v>
      </c>
      <c r="B73" s="4" t="e">
        <f>VLOOKUP(VLOOKUP(Import!C73,'Frais médicaux'!$A:$H,5,FALSE),'Frais médicaux'!$C$7:$D$12,2,FALSE)&amp;VLOOKUP(Import!C73,'Frais médicaux'!$A:$H,5,FALSE)</f>
        <v>#N/A</v>
      </c>
      <c r="C73" s="7" t="str">
        <f t="shared" si="1"/>
        <v xml:space="preserve"> ]</v>
      </c>
    </row>
    <row r="74" spans="1:3" x14ac:dyDescent="0.25">
      <c r="A74" t="str">
        <f>"MEDSlip["&amp;IF(ISBLANK('Frais médicaux'!$C$31)," ",'Frais médicaux'!$B$31)&amp;"].Toamde5"</f>
        <v>MEDSlip[ ].Toamde5</v>
      </c>
      <c r="B74" s="4" t="e">
        <f>VLOOKUP(Import!C74,'Frais médicaux'!$A:$H,6,FALSE)</f>
        <v>#N/A</v>
      </c>
      <c r="C74" s="7" t="str">
        <f t="shared" si="1"/>
        <v xml:space="preserve"> ]</v>
      </c>
    </row>
    <row r="75" spans="1:3" x14ac:dyDescent="0.25">
      <c r="A75" t="str">
        <f>"MEDSlip["&amp;IF(ISBLANK('Frais médicaux'!$C$31)," ",'Frais médicaux'!$B$31)&amp;"].Toamde6"</f>
        <v>MEDSlip[ ].Toamde6</v>
      </c>
      <c r="B75" s="4" t="e">
        <f>VLOOKUP(Import!C75,'Frais médicaux'!$A:$H,7,FALSE)</f>
        <v>#N/A</v>
      </c>
      <c r="C75" s="7" t="str">
        <f t="shared" si="1"/>
        <v xml:space="preserve"> ]</v>
      </c>
    </row>
    <row r="76" spans="1:3" x14ac:dyDescent="0.25">
      <c r="A76" t="str">
        <f>"MEDSlip["&amp;IF(ISBLANK('Frais médicaux'!$C$31)," ",'Frais médicaux'!$B$31)&amp;"].Toamde2"</f>
        <v>MEDSlip[ ].Toamde2</v>
      </c>
      <c r="B76" s="4" t="e">
        <f>VLOOKUP(Import!C76,'Frais médicaux'!$A:$H,8,FALSE)</f>
        <v>#N/A</v>
      </c>
      <c r="C76" s="7" t="str">
        <f t="shared" si="1"/>
        <v xml:space="preserve"> ]</v>
      </c>
    </row>
    <row r="77" spans="1:3" x14ac:dyDescent="0.25">
      <c r="A77" t="str">
        <f>"MEDSlip["&amp;IF(ISBLANK('Frais médicaux'!$C$32)," ",'Frais médicaux'!$B$32)&amp;"].Toamde1"</f>
        <v>MEDSlip[ ].Toamde1</v>
      </c>
      <c r="B77" s="4" t="e">
        <f>VLOOKUP(Import!C77,'Frais médicaux'!$A:$H,3,FALSE)</f>
        <v>#N/A</v>
      </c>
      <c r="C77" s="7" t="str">
        <f t="shared" si="1"/>
        <v xml:space="preserve"> ]</v>
      </c>
    </row>
    <row r="78" spans="1:3" x14ac:dyDescent="0.25">
      <c r="A78" t="str">
        <f>"MEDSlip["&amp;IF(ISBLANK('Frais médicaux'!$C$32)," ",'Frais médicaux'!$B$32)&amp;"].Toamde4"</f>
        <v>MEDSlip[ ].Toamde4</v>
      </c>
      <c r="B78" s="4" t="e">
        <f>VLOOKUP(VLOOKUP(Import!C78,'Frais médicaux'!$A:$H,5,FALSE),'Frais médicaux'!$C$7:$D$12,2,FALSE)&amp;VLOOKUP(Import!C78,'Frais médicaux'!$A:$H,5,FALSE)</f>
        <v>#N/A</v>
      </c>
      <c r="C78" s="7" t="str">
        <f t="shared" si="1"/>
        <v xml:space="preserve"> ]</v>
      </c>
    </row>
    <row r="79" spans="1:3" x14ac:dyDescent="0.25">
      <c r="A79" t="str">
        <f>"MEDSlip["&amp;IF(ISBLANK('Frais médicaux'!$C$32)," ",'Frais médicaux'!$B$32)&amp;"].Toamde5"</f>
        <v>MEDSlip[ ].Toamde5</v>
      </c>
      <c r="B79" s="4" t="e">
        <f>VLOOKUP(Import!C79,'Frais médicaux'!$A:$H,6,FALSE)</f>
        <v>#N/A</v>
      </c>
      <c r="C79" s="7" t="str">
        <f t="shared" ref="C79:C111" si="2">MID(A79,9,2)</f>
        <v xml:space="preserve"> ]</v>
      </c>
    </row>
    <row r="80" spans="1:3" x14ac:dyDescent="0.25">
      <c r="A80" t="str">
        <f>"MEDSlip["&amp;IF(ISBLANK('Frais médicaux'!$C$32)," ",'Frais médicaux'!$B$32)&amp;"].Toamde6"</f>
        <v>MEDSlip[ ].Toamde6</v>
      </c>
      <c r="B80" s="4" t="e">
        <f>VLOOKUP(Import!C80,'Frais médicaux'!$A:$H,7,FALSE)</f>
        <v>#N/A</v>
      </c>
      <c r="C80" s="7" t="str">
        <f t="shared" si="2"/>
        <v xml:space="preserve"> ]</v>
      </c>
    </row>
    <row r="81" spans="1:3" x14ac:dyDescent="0.25">
      <c r="A81" t="str">
        <f>"MEDSlip["&amp;IF(ISBLANK('Frais médicaux'!$C$32)," ",'Frais médicaux'!$B$32)&amp;"].Toamde2"</f>
        <v>MEDSlip[ ].Toamde2</v>
      </c>
      <c r="B81" s="4" t="e">
        <f>VLOOKUP(Import!C81,'Frais médicaux'!$A:$H,8,FALSE)</f>
        <v>#N/A</v>
      </c>
      <c r="C81" s="7" t="str">
        <f t="shared" si="2"/>
        <v xml:space="preserve"> ]</v>
      </c>
    </row>
    <row r="82" spans="1:3" x14ac:dyDescent="0.25">
      <c r="A82" t="str">
        <f>"MEDSlip["&amp;IF(ISBLANK('Frais médicaux'!$C$33)," ",'Frais médicaux'!$B$33)&amp;"].Toamde1"</f>
        <v>MEDSlip[ ].Toamde1</v>
      </c>
      <c r="B82" s="4" t="e">
        <f>VLOOKUP(Import!C82,'Frais médicaux'!$A:$H,3,FALSE)</f>
        <v>#N/A</v>
      </c>
      <c r="C82" s="7" t="str">
        <f t="shared" si="2"/>
        <v xml:space="preserve"> ]</v>
      </c>
    </row>
    <row r="83" spans="1:3" x14ac:dyDescent="0.25">
      <c r="A83" t="str">
        <f>"MEDSlip["&amp;IF(ISBLANK('Frais médicaux'!$C$33)," ",'Frais médicaux'!$B$33)&amp;"].Toamde4"</f>
        <v>MEDSlip[ ].Toamde4</v>
      </c>
      <c r="B83" s="4" t="e">
        <f>VLOOKUP(VLOOKUP(Import!C83,'Frais médicaux'!$A:$H,5,FALSE),'Frais médicaux'!$C$7:$D$12,2,FALSE)&amp;VLOOKUP(Import!C83,'Frais médicaux'!$A:$H,5,FALSE)</f>
        <v>#N/A</v>
      </c>
      <c r="C83" s="7" t="str">
        <f t="shared" si="2"/>
        <v xml:space="preserve"> ]</v>
      </c>
    </row>
    <row r="84" spans="1:3" x14ac:dyDescent="0.25">
      <c r="A84" t="str">
        <f>"MEDSlip["&amp;IF(ISBLANK('Frais médicaux'!$C$33)," ",'Frais médicaux'!$B$33)&amp;"].Toamde5"</f>
        <v>MEDSlip[ ].Toamde5</v>
      </c>
      <c r="B84" s="4" t="e">
        <f>VLOOKUP(Import!C84,'Frais médicaux'!$A:$H,6,FALSE)</f>
        <v>#N/A</v>
      </c>
      <c r="C84" s="7" t="str">
        <f t="shared" si="2"/>
        <v xml:space="preserve"> ]</v>
      </c>
    </row>
    <row r="85" spans="1:3" x14ac:dyDescent="0.25">
      <c r="A85" t="str">
        <f>"MEDSlip["&amp;IF(ISBLANK('Frais médicaux'!$C$33)," ",'Frais médicaux'!$B$33)&amp;"].Toamde6"</f>
        <v>MEDSlip[ ].Toamde6</v>
      </c>
      <c r="B85" s="4" t="e">
        <f>VLOOKUP(Import!C85,'Frais médicaux'!$A:$H,7,FALSE)</f>
        <v>#N/A</v>
      </c>
      <c r="C85" s="7" t="str">
        <f t="shared" si="2"/>
        <v xml:space="preserve"> ]</v>
      </c>
    </row>
    <row r="86" spans="1:3" x14ac:dyDescent="0.25">
      <c r="A86" t="str">
        <f>"MEDSlip["&amp;IF(ISBLANK('Frais médicaux'!$C$33)," ",'Frais médicaux'!$B$33)&amp;"].Toamde2"</f>
        <v>MEDSlip[ ].Toamde2</v>
      </c>
      <c r="B86" s="4" t="e">
        <f>VLOOKUP(Import!C86,'Frais médicaux'!$A:$H,8,FALSE)</f>
        <v>#N/A</v>
      </c>
      <c r="C86" s="7" t="str">
        <f t="shared" si="2"/>
        <v xml:space="preserve"> ]</v>
      </c>
    </row>
    <row r="87" spans="1:3" x14ac:dyDescent="0.25">
      <c r="A87" t="str">
        <f>"MEDSlip["&amp;IF(ISBLANK('Frais médicaux'!$C$34)," ",'Frais médicaux'!$B$34)&amp;"].Toamde1"</f>
        <v>MEDSlip[ ].Toamde1</v>
      </c>
      <c r="B87" s="4" t="e">
        <f>VLOOKUP(Import!C87,'Frais médicaux'!$A:$H,3,FALSE)</f>
        <v>#N/A</v>
      </c>
      <c r="C87" s="7" t="str">
        <f t="shared" si="2"/>
        <v xml:space="preserve"> ]</v>
      </c>
    </row>
    <row r="88" spans="1:3" x14ac:dyDescent="0.25">
      <c r="A88" t="str">
        <f>"MEDSlip["&amp;IF(ISBLANK('Frais médicaux'!$C$34)," ",'Frais médicaux'!$B$34)&amp;"].Toamde4"</f>
        <v>MEDSlip[ ].Toamde4</v>
      </c>
      <c r="B88" s="4" t="e">
        <f>VLOOKUP(VLOOKUP(Import!C88,'Frais médicaux'!$A:$H,5,FALSE),'Frais médicaux'!$C$7:$D$12,2,FALSE)&amp;VLOOKUP(Import!C88,'Frais médicaux'!$A:$H,5,FALSE)</f>
        <v>#N/A</v>
      </c>
      <c r="C88" s="7" t="str">
        <f t="shared" si="2"/>
        <v xml:space="preserve"> ]</v>
      </c>
    </row>
    <row r="89" spans="1:3" x14ac:dyDescent="0.25">
      <c r="A89" t="str">
        <f>"MEDSlip["&amp;IF(ISBLANK('Frais médicaux'!$C$34)," ",'Frais médicaux'!$B$34)&amp;"].Toamde5"</f>
        <v>MEDSlip[ ].Toamde5</v>
      </c>
      <c r="B89" s="4" t="e">
        <f>VLOOKUP(Import!C89,'Frais médicaux'!$A:$H,6,FALSE)</f>
        <v>#N/A</v>
      </c>
      <c r="C89" s="7" t="str">
        <f t="shared" si="2"/>
        <v xml:space="preserve"> ]</v>
      </c>
    </row>
    <row r="90" spans="1:3" x14ac:dyDescent="0.25">
      <c r="A90" t="str">
        <f>"MEDSlip["&amp;IF(ISBLANK('Frais médicaux'!$C$34)," ",'Frais médicaux'!$B$34)&amp;"].Toamde6"</f>
        <v>MEDSlip[ ].Toamde6</v>
      </c>
      <c r="B90" s="4" t="e">
        <f>VLOOKUP(Import!C90,'Frais médicaux'!$A:$H,7,FALSE)</f>
        <v>#N/A</v>
      </c>
      <c r="C90" s="7" t="str">
        <f t="shared" si="2"/>
        <v xml:space="preserve"> ]</v>
      </c>
    </row>
    <row r="91" spans="1:3" x14ac:dyDescent="0.25">
      <c r="A91" t="str">
        <f>"MEDSlip["&amp;IF(ISBLANK('Frais médicaux'!$C$34)," ",'Frais médicaux'!$B$34)&amp;"].Toamde2"</f>
        <v>MEDSlip[ ].Toamde2</v>
      </c>
      <c r="B91" s="4" t="e">
        <f>VLOOKUP(Import!C91,'Frais médicaux'!$A:$H,8,FALSE)</f>
        <v>#N/A</v>
      </c>
      <c r="C91" s="7" t="str">
        <f t="shared" si="2"/>
        <v xml:space="preserve"> ]</v>
      </c>
    </row>
    <row r="92" spans="1:3" x14ac:dyDescent="0.25">
      <c r="A92" t="str">
        <f>"MEDSlip["&amp;IF(ISBLANK('Frais médicaux'!$C$35)," ",'Frais médicaux'!$B$35)&amp;"].Toamde1"</f>
        <v>MEDSlip[ ].Toamde1</v>
      </c>
      <c r="B92" s="4" t="e">
        <f>VLOOKUP(Import!C92,'Frais médicaux'!$A:$H,3,FALSE)</f>
        <v>#N/A</v>
      </c>
      <c r="C92" s="7" t="str">
        <f t="shared" si="2"/>
        <v xml:space="preserve"> ]</v>
      </c>
    </row>
    <row r="93" spans="1:3" x14ac:dyDescent="0.25">
      <c r="A93" t="str">
        <f>"MEDSlip["&amp;IF(ISBLANK('Frais médicaux'!$C$35)," ",'Frais médicaux'!$B$35)&amp;"].Toamde4"</f>
        <v>MEDSlip[ ].Toamde4</v>
      </c>
      <c r="B93" s="4" t="e">
        <f>VLOOKUP(VLOOKUP(Import!C93,'Frais médicaux'!$A:$H,5,FALSE),'Frais médicaux'!$C$7:$D$12,2,FALSE)&amp;VLOOKUP(Import!C93,'Frais médicaux'!$A:$H,5,FALSE)</f>
        <v>#N/A</v>
      </c>
      <c r="C93" s="7" t="str">
        <f t="shared" si="2"/>
        <v xml:space="preserve"> ]</v>
      </c>
    </row>
    <row r="94" spans="1:3" x14ac:dyDescent="0.25">
      <c r="A94" t="str">
        <f>"MEDSlip["&amp;IF(ISBLANK('Frais médicaux'!$C$35)," ",'Frais médicaux'!$B$35)&amp;"].Toamde5"</f>
        <v>MEDSlip[ ].Toamde5</v>
      </c>
      <c r="B94" s="4" t="e">
        <f>VLOOKUP(Import!C94,'Frais médicaux'!$A:$H,6,FALSE)</f>
        <v>#N/A</v>
      </c>
      <c r="C94" s="7" t="str">
        <f t="shared" si="2"/>
        <v xml:space="preserve"> ]</v>
      </c>
    </row>
    <row r="95" spans="1:3" x14ac:dyDescent="0.25">
      <c r="A95" t="str">
        <f>"MEDSlip["&amp;IF(ISBLANK('Frais médicaux'!$C$35)," ",'Frais médicaux'!$B$35)&amp;"].Toamde6"</f>
        <v>MEDSlip[ ].Toamde6</v>
      </c>
      <c r="B95" s="4" t="e">
        <f>VLOOKUP(Import!C95,'Frais médicaux'!$A:$H,7,FALSE)</f>
        <v>#N/A</v>
      </c>
      <c r="C95" s="7" t="str">
        <f t="shared" si="2"/>
        <v xml:space="preserve"> ]</v>
      </c>
    </row>
    <row r="96" spans="1:3" x14ac:dyDescent="0.25">
      <c r="A96" t="str">
        <f>"MEDSlip["&amp;IF(ISBLANK('Frais médicaux'!$C$35)," ",'Frais médicaux'!$B$35)&amp;"].Toamde2"</f>
        <v>MEDSlip[ ].Toamde2</v>
      </c>
      <c r="B96" s="4" t="e">
        <f>VLOOKUP(Import!C96,'Frais médicaux'!$A:$H,8,FALSE)</f>
        <v>#N/A</v>
      </c>
      <c r="C96" s="7" t="str">
        <f t="shared" si="2"/>
        <v xml:space="preserve"> ]</v>
      </c>
    </row>
    <row r="97" spans="1:3" x14ac:dyDescent="0.25">
      <c r="A97" t="str">
        <f>"MEDSlip["&amp;IF(ISBLANK('Frais médicaux'!$C$36)," ",'Frais médicaux'!$B$36)&amp;"].Toamde1"</f>
        <v>MEDSlip[ ].Toamde1</v>
      </c>
      <c r="B97" s="4" t="e">
        <f>VLOOKUP(Import!C97,'Frais médicaux'!$A:$H,3,FALSE)</f>
        <v>#N/A</v>
      </c>
      <c r="C97" s="7" t="str">
        <f t="shared" si="2"/>
        <v xml:space="preserve"> ]</v>
      </c>
    </row>
    <row r="98" spans="1:3" x14ac:dyDescent="0.25">
      <c r="A98" t="str">
        <f>"MEDSlip["&amp;IF(ISBLANK('Frais médicaux'!$C$36)," ",'Frais médicaux'!$B$36)&amp;"].Toamde4"</f>
        <v>MEDSlip[ ].Toamde4</v>
      </c>
      <c r="B98" s="4" t="e">
        <f>VLOOKUP(VLOOKUP(Import!C98,'Frais médicaux'!$A:$H,5,FALSE),'Frais médicaux'!$C$7:$D$12,2,FALSE)&amp;VLOOKUP(Import!C98,'Frais médicaux'!$A:$H,5,FALSE)</f>
        <v>#N/A</v>
      </c>
      <c r="C98" s="7" t="str">
        <f t="shared" si="2"/>
        <v xml:space="preserve"> ]</v>
      </c>
    </row>
    <row r="99" spans="1:3" x14ac:dyDescent="0.25">
      <c r="A99" t="str">
        <f>"MEDSlip["&amp;IF(ISBLANK('Frais médicaux'!$C$36)," ",'Frais médicaux'!$B$36)&amp;"].Toamde5"</f>
        <v>MEDSlip[ ].Toamde5</v>
      </c>
      <c r="B99" s="4" t="e">
        <f>VLOOKUP(Import!C99,'Frais médicaux'!$A:$H,6,FALSE)</f>
        <v>#N/A</v>
      </c>
      <c r="C99" s="7" t="str">
        <f t="shared" si="2"/>
        <v xml:space="preserve"> ]</v>
      </c>
    </row>
    <row r="100" spans="1:3" x14ac:dyDescent="0.25">
      <c r="A100" t="str">
        <f>"MEDSlip["&amp;IF(ISBLANK('Frais médicaux'!$C$36)," ",'Frais médicaux'!$B$36)&amp;"].Toamde6"</f>
        <v>MEDSlip[ ].Toamde6</v>
      </c>
      <c r="B100" s="4" t="e">
        <f>VLOOKUP(Import!C100,'Frais médicaux'!$A:$H,7,FALSE)</f>
        <v>#N/A</v>
      </c>
      <c r="C100" s="7" t="str">
        <f t="shared" si="2"/>
        <v xml:space="preserve"> ]</v>
      </c>
    </row>
    <row r="101" spans="1:3" x14ac:dyDescent="0.25">
      <c r="A101" t="str">
        <f>"MEDSlip["&amp;IF(ISBLANK('Frais médicaux'!$C$36)," ",'Frais médicaux'!$B$36)&amp;"].Toamde2"</f>
        <v>MEDSlip[ ].Toamde2</v>
      </c>
      <c r="B101" s="4" t="e">
        <f>VLOOKUP(Import!C101,'Frais médicaux'!$A:$H,8,FALSE)</f>
        <v>#N/A</v>
      </c>
      <c r="C101" s="7" t="str">
        <f t="shared" si="2"/>
        <v xml:space="preserve"> ]</v>
      </c>
    </row>
    <row r="102" spans="1:3" x14ac:dyDescent="0.25">
      <c r="A102" t="str">
        <f>"MEDSlip["&amp;IF(ISBLANK('Frais médicaux'!$C$37)," ",'Frais médicaux'!$B$37)&amp;"].Toamde1"</f>
        <v>MEDSlip[ ].Toamde1</v>
      </c>
      <c r="B102" s="4" t="e">
        <f>VLOOKUP(Import!C102,'Frais médicaux'!$A:$H,3,FALSE)</f>
        <v>#N/A</v>
      </c>
      <c r="C102" s="7" t="str">
        <f t="shared" si="2"/>
        <v xml:space="preserve"> ]</v>
      </c>
    </row>
    <row r="103" spans="1:3" x14ac:dyDescent="0.25">
      <c r="A103" t="str">
        <f>"MEDSlip["&amp;IF(ISBLANK('Frais médicaux'!$C$37)," ",'Frais médicaux'!$B$37)&amp;"].Toamde4"</f>
        <v>MEDSlip[ ].Toamde4</v>
      </c>
      <c r="B103" s="4" t="e">
        <f>VLOOKUP(VLOOKUP(Import!C103,'Frais médicaux'!$A:$H,5,FALSE),'Frais médicaux'!$C$7:$D$12,2,FALSE)&amp;VLOOKUP(Import!C103,'Frais médicaux'!$A:$H,5,FALSE)</f>
        <v>#N/A</v>
      </c>
      <c r="C103" s="7" t="str">
        <f t="shared" si="2"/>
        <v xml:space="preserve"> ]</v>
      </c>
    </row>
    <row r="104" spans="1:3" x14ac:dyDescent="0.25">
      <c r="A104" t="str">
        <f>"MEDSlip["&amp;IF(ISBLANK('Frais médicaux'!$C$37)," ",'Frais médicaux'!$B$37)&amp;"].Toamde5"</f>
        <v>MEDSlip[ ].Toamde5</v>
      </c>
      <c r="B104" s="4" t="e">
        <f>VLOOKUP(Import!C104,'Frais médicaux'!$A:$H,6,FALSE)</f>
        <v>#N/A</v>
      </c>
      <c r="C104" s="7" t="str">
        <f t="shared" si="2"/>
        <v xml:space="preserve"> ]</v>
      </c>
    </row>
    <row r="105" spans="1:3" x14ac:dyDescent="0.25">
      <c r="A105" t="str">
        <f>"MEDSlip["&amp;IF(ISBLANK('Frais médicaux'!$C$37)," ",'Frais médicaux'!$B$37)&amp;"].Toamde6"</f>
        <v>MEDSlip[ ].Toamde6</v>
      </c>
      <c r="B105" s="4" t="e">
        <f>VLOOKUP(Import!C105,'Frais médicaux'!$A:$H,7,FALSE)</f>
        <v>#N/A</v>
      </c>
      <c r="C105" s="7" t="str">
        <f t="shared" si="2"/>
        <v xml:space="preserve"> ]</v>
      </c>
    </row>
    <row r="106" spans="1:3" x14ac:dyDescent="0.25">
      <c r="A106" t="str">
        <f>"MEDSlip["&amp;IF(ISBLANK('Frais médicaux'!$C$37)," ",'Frais médicaux'!$B$37)&amp;"].Toamde2"</f>
        <v>MEDSlip[ ].Toamde2</v>
      </c>
      <c r="B106" s="4" t="e">
        <f>VLOOKUP(Import!C106,'Frais médicaux'!$A:$H,8,FALSE)</f>
        <v>#N/A</v>
      </c>
      <c r="C106" s="7" t="str">
        <f t="shared" si="2"/>
        <v xml:space="preserve"> ]</v>
      </c>
    </row>
    <row r="107" spans="1:3" x14ac:dyDescent="0.25">
      <c r="A107" t="str">
        <f>"MEDSlip["&amp;IF(ISBLANK('Frais médicaux'!$C$38)," ",'Frais médicaux'!$B$38)&amp;"].Toamde1"</f>
        <v>MEDSlip[ ].Toamde1</v>
      </c>
      <c r="B107" s="4" t="e">
        <f>VLOOKUP(Import!C107,'Frais médicaux'!$A:$H,3,FALSE)</f>
        <v>#N/A</v>
      </c>
      <c r="C107" s="7" t="str">
        <f t="shared" si="2"/>
        <v xml:space="preserve"> ]</v>
      </c>
    </row>
    <row r="108" spans="1:3" x14ac:dyDescent="0.25">
      <c r="A108" t="str">
        <f>"MEDSlip["&amp;IF(ISBLANK('Frais médicaux'!$C$38)," ",'Frais médicaux'!$B$38)&amp;"].Toamde4"</f>
        <v>MEDSlip[ ].Toamde4</v>
      </c>
      <c r="B108" s="4" t="e">
        <f>VLOOKUP(VLOOKUP(Import!C108,'Frais médicaux'!$A:$H,5,FALSE),'Frais médicaux'!$C$7:$D$12,2,FALSE)&amp;VLOOKUP(Import!C108,'Frais médicaux'!$A:$H,5,FALSE)</f>
        <v>#N/A</v>
      </c>
      <c r="C108" s="7" t="str">
        <f t="shared" si="2"/>
        <v xml:space="preserve"> ]</v>
      </c>
    </row>
    <row r="109" spans="1:3" x14ac:dyDescent="0.25">
      <c r="A109" t="str">
        <f>"MEDSlip["&amp;IF(ISBLANK('Frais médicaux'!$C$38)," ",'Frais médicaux'!$B$38)&amp;"].Toamde5"</f>
        <v>MEDSlip[ ].Toamde5</v>
      </c>
      <c r="B109" s="4" t="e">
        <f>VLOOKUP(Import!C109,'Frais médicaux'!$A:$H,6,FALSE)</f>
        <v>#N/A</v>
      </c>
      <c r="C109" s="7" t="str">
        <f t="shared" si="2"/>
        <v xml:space="preserve"> ]</v>
      </c>
    </row>
    <row r="110" spans="1:3" x14ac:dyDescent="0.25">
      <c r="A110" t="str">
        <f>"MEDSlip["&amp;IF(ISBLANK('Frais médicaux'!$C$38)," ",'Frais médicaux'!$B$38)&amp;"].Toamde6"</f>
        <v>MEDSlip[ ].Toamde6</v>
      </c>
      <c r="B110" s="4" t="e">
        <f>VLOOKUP(Import!C110,'Frais médicaux'!$A:$H,7,FALSE)</f>
        <v>#N/A</v>
      </c>
      <c r="C110" s="7" t="str">
        <f t="shared" si="2"/>
        <v xml:space="preserve"> ]</v>
      </c>
    </row>
    <row r="111" spans="1:3" x14ac:dyDescent="0.25">
      <c r="A111" t="str">
        <f>"MEDSlip["&amp;IF(ISBLANK('Frais médicaux'!$C$38)," ",'Frais médicaux'!$B$38)&amp;"].Toamde2"</f>
        <v>MEDSlip[ ].Toamde2</v>
      </c>
      <c r="B111" s="4" t="e">
        <f>VLOOKUP(Import!C111,'Frais médicaux'!$A:$H,8,FALSE)</f>
        <v>#N/A</v>
      </c>
      <c r="C111" s="7" t="str">
        <f t="shared" si="2"/>
        <v xml:space="preserve"> ]</v>
      </c>
    </row>
    <row r="112" spans="1:3" x14ac:dyDescent="0.25">
      <c r="A112" t="str">
        <f>"MEDSlip["&amp;IF(ISBLANK('Frais médicaux'!$C$39)," ",'Frais médicaux'!$B$39)&amp;"].Toamde1"</f>
        <v>MEDSlip[ ].Toamde1</v>
      </c>
      <c r="B112" s="4" t="e">
        <f>VLOOKUP(Import!C112,'Frais médicaux'!$A:$H,3,FALSE)</f>
        <v>#N/A</v>
      </c>
      <c r="C112" s="7" t="str">
        <f t="shared" ref="C112:C151" si="3">MID(A112,9,2)</f>
        <v xml:space="preserve"> ]</v>
      </c>
    </row>
    <row r="113" spans="1:3" x14ac:dyDescent="0.25">
      <c r="A113" t="str">
        <f>"MEDSlip["&amp;IF(ISBLANK('Frais médicaux'!$C$39)," ",'Frais médicaux'!$B$39)&amp;"].Toamde4"</f>
        <v>MEDSlip[ ].Toamde4</v>
      </c>
      <c r="B113" s="4" t="e">
        <f>VLOOKUP(VLOOKUP(Import!C113,'Frais médicaux'!$A:$H,5,FALSE),'Frais médicaux'!$C$7:$D$12,2,FALSE)&amp;VLOOKUP(Import!C113,'Frais médicaux'!$A:$H,5,FALSE)</f>
        <v>#N/A</v>
      </c>
      <c r="C113" s="7" t="str">
        <f t="shared" si="3"/>
        <v xml:space="preserve"> ]</v>
      </c>
    </row>
    <row r="114" spans="1:3" x14ac:dyDescent="0.25">
      <c r="A114" t="str">
        <f>"MEDSlip["&amp;IF(ISBLANK('Frais médicaux'!$C$39)," ",'Frais médicaux'!$B$39)&amp;"].Toamde5"</f>
        <v>MEDSlip[ ].Toamde5</v>
      </c>
      <c r="B114" s="4" t="e">
        <f>VLOOKUP(Import!C114,'Frais médicaux'!$A:$H,6,FALSE)</f>
        <v>#N/A</v>
      </c>
      <c r="C114" s="7" t="str">
        <f t="shared" si="3"/>
        <v xml:space="preserve"> ]</v>
      </c>
    </row>
    <row r="115" spans="1:3" x14ac:dyDescent="0.25">
      <c r="A115" t="str">
        <f>"MEDSlip["&amp;IF(ISBLANK('Frais médicaux'!$C$39)," ",'Frais médicaux'!$B$39)&amp;"].Toamde6"</f>
        <v>MEDSlip[ ].Toamde6</v>
      </c>
      <c r="B115" s="4" t="e">
        <f>VLOOKUP(Import!C115,'Frais médicaux'!$A:$H,7,FALSE)</f>
        <v>#N/A</v>
      </c>
      <c r="C115" s="7" t="str">
        <f t="shared" si="3"/>
        <v xml:space="preserve"> ]</v>
      </c>
    </row>
    <row r="116" spans="1:3" x14ac:dyDescent="0.25">
      <c r="A116" t="str">
        <f>"MEDSlip["&amp;IF(ISBLANK('Frais médicaux'!$C$39)," ",'Frais médicaux'!$B$39)&amp;"].Toamde2"</f>
        <v>MEDSlip[ ].Toamde2</v>
      </c>
      <c r="B116" s="4" t="e">
        <f>VLOOKUP(Import!C116,'Frais médicaux'!$A:$H,8,FALSE)</f>
        <v>#N/A</v>
      </c>
      <c r="C116" s="7" t="str">
        <f t="shared" si="3"/>
        <v xml:space="preserve"> ]</v>
      </c>
    </row>
    <row r="117" spans="1:3" x14ac:dyDescent="0.25">
      <c r="A117" t="str">
        <f>"MEDSlip["&amp;IF(ISBLANK('Frais médicaux'!$C$40)," ",'Frais médicaux'!$B$40)&amp;"].Toamde1"</f>
        <v>MEDSlip[ ].Toamde1</v>
      </c>
      <c r="B117" s="4" t="e">
        <f>VLOOKUP(Import!C117,'Frais médicaux'!$A:$H,3,FALSE)</f>
        <v>#N/A</v>
      </c>
      <c r="C117" s="7" t="str">
        <f t="shared" si="3"/>
        <v xml:space="preserve"> ]</v>
      </c>
    </row>
    <row r="118" spans="1:3" x14ac:dyDescent="0.25">
      <c r="A118" t="str">
        <f>"MEDSlip["&amp;IF(ISBLANK('Frais médicaux'!$C$40)," ",'Frais médicaux'!$B$40)&amp;"].Toamde4"</f>
        <v>MEDSlip[ ].Toamde4</v>
      </c>
      <c r="B118" s="4" t="e">
        <f>VLOOKUP(VLOOKUP(Import!C118,'Frais médicaux'!$A:$H,5,FALSE),'Frais médicaux'!$C$7:$D$12,2,FALSE)&amp;VLOOKUP(Import!C118,'Frais médicaux'!$A:$H,5,FALSE)</f>
        <v>#N/A</v>
      </c>
      <c r="C118" s="7" t="str">
        <f t="shared" si="3"/>
        <v xml:space="preserve"> ]</v>
      </c>
    </row>
    <row r="119" spans="1:3" x14ac:dyDescent="0.25">
      <c r="A119" t="str">
        <f>"MEDSlip["&amp;IF(ISBLANK('Frais médicaux'!$C$40)," ",'Frais médicaux'!$B$40)&amp;"].Toamde5"</f>
        <v>MEDSlip[ ].Toamde5</v>
      </c>
      <c r="B119" s="4" t="e">
        <f>VLOOKUP(Import!C119,'Frais médicaux'!$A:$H,6,FALSE)</f>
        <v>#N/A</v>
      </c>
      <c r="C119" s="7" t="str">
        <f t="shared" si="3"/>
        <v xml:space="preserve"> ]</v>
      </c>
    </row>
    <row r="120" spans="1:3" x14ac:dyDescent="0.25">
      <c r="A120" t="str">
        <f>"MEDSlip["&amp;IF(ISBLANK('Frais médicaux'!$C$40)," ",'Frais médicaux'!$B$40)&amp;"].Toamde6"</f>
        <v>MEDSlip[ ].Toamde6</v>
      </c>
      <c r="B120" s="4" t="e">
        <f>VLOOKUP(Import!C120,'Frais médicaux'!$A:$H,7,FALSE)</f>
        <v>#N/A</v>
      </c>
      <c r="C120" s="7" t="str">
        <f t="shared" si="3"/>
        <v xml:space="preserve"> ]</v>
      </c>
    </row>
    <row r="121" spans="1:3" x14ac:dyDescent="0.25">
      <c r="A121" t="str">
        <f>"MEDSlip["&amp;IF(ISBLANK('Frais médicaux'!$C$40)," ",'Frais médicaux'!$B$40)&amp;"].Toamde2"</f>
        <v>MEDSlip[ ].Toamde2</v>
      </c>
      <c r="B121" s="4" t="e">
        <f>VLOOKUP(Import!C121,'Frais médicaux'!$A:$H,8,FALSE)</f>
        <v>#N/A</v>
      </c>
      <c r="C121" s="7" t="str">
        <f t="shared" si="3"/>
        <v xml:space="preserve"> ]</v>
      </c>
    </row>
    <row r="122" spans="1:3" x14ac:dyDescent="0.25">
      <c r="A122" t="str">
        <f>"MEDSlip["&amp;IF(ISBLANK('Frais médicaux'!$C$41)," ",'Frais médicaux'!$B$41)&amp;"].Toamde1"</f>
        <v>MEDSlip[ ].Toamde1</v>
      </c>
      <c r="B122" s="4" t="e">
        <f>VLOOKUP(Import!C122,'Frais médicaux'!$A:$H,3,FALSE)</f>
        <v>#N/A</v>
      </c>
      <c r="C122" s="7" t="str">
        <f t="shared" si="3"/>
        <v xml:space="preserve"> ]</v>
      </c>
    </row>
    <row r="123" spans="1:3" x14ac:dyDescent="0.25">
      <c r="A123" t="str">
        <f>"MEDSlip["&amp;IF(ISBLANK('Frais médicaux'!$C$41)," ",'Frais médicaux'!$B$41)&amp;"].Toamde4"</f>
        <v>MEDSlip[ ].Toamde4</v>
      </c>
      <c r="B123" s="4" t="e">
        <f>VLOOKUP(VLOOKUP(Import!C123,'Frais médicaux'!$A:$H,5,FALSE),'Frais médicaux'!$C$7:$D$12,2,FALSE)&amp;VLOOKUP(Import!C123,'Frais médicaux'!$A:$H,5,FALSE)</f>
        <v>#N/A</v>
      </c>
      <c r="C123" s="7" t="str">
        <f t="shared" si="3"/>
        <v xml:space="preserve"> ]</v>
      </c>
    </row>
    <row r="124" spans="1:3" x14ac:dyDescent="0.25">
      <c r="A124" t="str">
        <f>"MEDSlip["&amp;IF(ISBLANK('Frais médicaux'!$C$41)," ",'Frais médicaux'!$B$41)&amp;"].Toamde5"</f>
        <v>MEDSlip[ ].Toamde5</v>
      </c>
      <c r="B124" s="4" t="e">
        <f>VLOOKUP(Import!C124,'Frais médicaux'!$A:$H,6,FALSE)</f>
        <v>#N/A</v>
      </c>
      <c r="C124" s="7" t="str">
        <f t="shared" si="3"/>
        <v xml:space="preserve"> ]</v>
      </c>
    </row>
    <row r="125" spans="1:3" x14ac:dyDescent="0.25">
      <c r="A125" t="str">
        <f>"MEDSlip["&amp;IF(ISBLANK('Frais médicaux'!$C$41)," ",'Frais médicaux'!$B$41)&amp;"].Toamde6"</f>
        <v>MEDSlip[ ].Toamde6</v>
      </c>
      <c r="B125" s="4" t="e">
        <f>VLOOKUP(Import!C125,'Frais médicaux'!$A:$H,7,FALSE)</f>
        <v>#N/A</v>
      </c>
      <c r="C125" s="7" t="str">
        <f t="shared" si="3"/>
        <v xml:space="preserve"> ]</v>
      </c>
    </row>
    <row r="126" spans="1:3" x14ac:dyDescent="0.25">
      <c r="A126" t="str">
        <f>"MEDSlip["&amp;IF(ISBLANK('Frais médicaux'!$C$41)," ",'Frais médicaux'!$B$41)&amp;"].Toamde2"</f>
        <v>MEDSlip[ ].Toamde2</v>
      </c>
      <c r="B126" s="4" t="e">
        <f>VLOOKUP(Import!C126,'Frais médicaux'!$A:$H,8,FALSE)</f>
        <v>#N/A</v>
      </c>
      <c r="C126" s="7" t="str">
        <f t="shared" si="3"/>
        <v xml:space="preserve"> ]</v>
      </c>
    </row>
    <row r="127" spans="1:3" x14ac:dyDescent="0.25">
      <c r="A127" t="str">
        <f>"MEDSlip["&amp;IF(ISBLANK('Frais médicaux'!$C$42)," ",'Frais médicaux'!$B$42)&amp;"].Toamde1"</f>
        <v>MEDSlip[ ].Toamde1</v>
      </c>
      <c r="B127" s="4" t="e">
        <f>VLOOKUP(Import!C127,'Frais médicaux'!$A:$H,3,FALSE)</f>
        <v>#N/A</v>
      </c>
      <c r="C127" s="7" t="str">
        <f t="shared" si="3"/>
        <v xml:space="preserve"> ]</v>
      </c>
    </row>
    <row r="128" spans="1:3" x14ac:dyDescent="0.25">
      <c r="A128" t="str">
        <f>"MEDSlip["&amp;IF(ISBLANK('Frais médicaux'!$C$42)," ",'Frais médicaux'!$B$42)&amp;"].Toamde4"</f>
        <v>MEDSlip[ ].Toamde4</v>
      </c>
      <c r="B128" s="4" t="e">
        <f>VLOOKUP(VLOOKUP(Import!C128,'Frais médicaux'!$A:$H,5,FALSE),'Frais médicaux'!$C$7:$D$12,2,FALSE)&amp;VLOOKUP(Import!C128,'Frais médicaux'!$A:$H,5,FALSE)</f>
        <v>#N/A</v>
      </c>
      <c r="C128" s="7" t="str">
        <f t="shared" si="3"/>
        <v xml:space="preserve"> ]</v>
      </c>
    </row>
    <row r="129" spans="1:3" x14ac:dyDescent="0.25">
      <c r="A129" t="str">
        <f>"MEDSlip["&amp;IF(ISBLANK('Frais médicaux'!$C$42)," ",'Frais médicaux'!$B$42)&amp;"].Toamde5"</f>
        <v>MEDSlip[ ].Toamde5</v>
      </c>
      <c r="B129" s="4" t="e">
        <f>VLOOKUP(Import!C129,'Frais médicaux'!$A:$H,6,FALSE)</f>
        <v>#N/A</v>
      </c>
      <c r="C129" s="7" t="str">
        <f t="shared" si="3"/>
        <v xml:space="preserve"> ]</v>
      </c>
    </row>
    <row r="130" spans="1:3" x14ac:dyDescent="0.25">
      <c r="A130" t="str">
        <f>"MEDSlip["&amp;IF(ISBLANK('Frais médicaux'!$C$42)," ",'Frais médicaux'!$B$42)&amp;"].Toamde6"</f>
        <v>MEDSlip[ ].Toamde6</v>
      </c>
      <c r="B130" s="4" t="e">
        <f>VLOOKUP(Import!C130,'Frais médicaux'!$A:$H,7,FALSE)</f>
        <v>#N/A</v>
      </c>
      <c r="C130" s="7" t="str">
        <f t="shared" si="3"/>
        <v xml:space="preserve"> ]</v>
      </c>
    </row>
    <row r="131" spans="1:3" x14ac:dyDescent="0.25">
      <c r="A131" t="str">
        <f>"MEDSlip["&amp;IF(ISBLANK('Frais médicaux'!$C$42)," ",'Frais médicaux'!$B$42)&amp;"].Toamde2"</f>
        <v>MEDSlip[ ].Toamde2</v>
      </c>
      <c r="B131" s="4" t="e">
        <f>VLOOKUP(Import!C131,'Frais médicaux'!$A:$H,8,FALSE)</f>
        <v>#N/A</v>
      </c>
      <c r="C131" s="7" t="str">
        <f t="shared" si="3"/>
        <v xml:space="preserve"> ]</v>
      </c>
    </row>
    <row r="132" spans="1:3" x14ac:dyDescent="0.25">
      <c r="A132" t="str">
        <f>"MEDSlip["&amp;IF(ISBLANK('Frais médicaux'!$C$43)," ",'Frais médicaux'!$B$43)&amp;"].Toamde1"</f>
        <v>MEDSlip[ ].Toamde1</v>
      </c>
      <c r="B132" s="4" t="e">
        <f>VLOOKUP(Import!C132,'Frais médicaux'!$A:$H,3,FALSE)</f>
        <v>#N/A</v>
      </c>
      <c r="C132" s="7" t="str">
        <f t="shared" si="3"/>
        <v xml:space="preserve"> ]</v>
      </c>
    </row>
    <row r="133" spans="1:3" x14ac:dyDescent="0.25">
      <c r="A133" t="str">
        <f>"MEDSlip["&amp;IF(ISBLANK('Frais médicaux'!$C$43)," ",'Frais médicaux'!$B$43)&amp;"].Toamde4"</f>
        <v>MEDSlip[ ].Toamde4</v>
      </c>
      <c r="B133" s="4" t="e">
        <f>VLOOKUP(VLOOKUP(Import!C133,'Frais médicaux'!$A:$H,5,FALSE),'Frais médicaux'!$C$7:$D$12,2,FALSE)&amp;VLOOKUP(Import!C133,'Frais médicaux'!$A:$H,5,FALSE)</f>
        <v>#N/A</v>
      </c>
      <c r="C133" s="7" t="str">
        <f t="shared" si="3"/>
        <v xml:space="preserve"> ]</v>
      </c>
    </row>
    <row r="134" spans="1:3" x14ac:dyDescent="0.25">
      <c r="A134" t="str">
        <f>"MEDSlip["&amp;IF(ISBLANK('Frais médicaux'!$C$43)," ",'Frais médicaux'!$B$43)&amp;"].Toamde5"</f>
        <v>MEDSlip[ ].Toamde5</v>
      </c>
      <c r="B134" s="4" t="e">
        <f>VLOOKUP(Import!C134,'Frais médicaux'!$A:$H,6,FALSE)</f>
        <v>#N/A</v>
      </c>
      <c r="C134" s="7" t="str">
        <f t="shared" si="3"/>
        <v xml:space="preserve"> ]</v>
      </c>
    </row>
    <row r="135" spans="1:3" x14ac:dyDescent="0.25">
      <c r="A135" t="str">
        <f>"MEDSlip["&amp;IF(ISBLANK('Frais médicaux'!$C$43)," ",'Frais médicaux'!$B$43)&amp;"].Toamde6"</f>
        <v>MEDSlip[ ].Toamde6</v>
      </c>
      <c r="B135" s="4" t="e">
        <f>VLOOKUP(Import!C135,'Frais médicaux'!$A:$H,7,FALSE)</f>
        <v>#N/A</v>
      </c>
      <c r="C135" s="7" t="str">
        <f t="shared" si="3"/>
        <v xml:space="preserve"> ]</v>
      </c>
    </row>
    <row r="136" spans="1:3" x14ac:dyDescent="0.25">
      <c r="A136" t="str">
        <f>"MEDSlip["&amp;IF(ISBLANK('Frais médicaux'!$C$43)," ",'Frais médicaux'!$B$43)&amp;"].Toamde2"</f>
        <v>MEDSlip[ ].Toamde2</v>
      </c>
      <c r="B136" s="4" t="e">
        <f>VLOOKUP(Import!C136,'Frais médicaux'!$A:$H,8,FALSE)</f>
        <v>#N/A</v>
      </c>
      <c r="C136" s="7" t="str">
        <f t="shared" si="3"/>
        <v xml:space="preserve"> ]</v>
      </c>
    </row>
    <row r="137" spans="1:3" x14ac:dyDescent="0.25">
      <c r="A137" t="str">
        <f>"MEDSlip["&amp;IF(ISBLANK('Frais médicaux'!$C$44)," ",'Frais médicaux'!$B$44)&amp;"].Toamde1"</f>
        <v>MEDSlip[ ].Toamde1</v>
      </c>
      <c r="B137" s="4" t="e">
        <f>VLOOKUP(Import!C137,'Frais médicaux'!$A:$H,3,FALSE)</f>
        <v>#N/A</v>
      </c>
      <c r="C137" s="7" t="str">
        <f t="shared" si="3"/>
        <v xml:space="preserve"> ]</v>
      </c>
    </row>
    <row r="138" spans="1:3" x14ac:dyDescent="0.25">
      <c r="A138" t="str">
        <f>"MEDSlip["&amp;IF(ISBLANK('Frais médicaux'!$C$44)," ",'Frais médicaux'!$B$44)&amp;"].Toamde4"</f>
        <v>MEDSlip[ ].Toamde4</v>
      </c>
      <c r="B138" s="4" t="e">
        <f>VLOOKUP(VLOOKUP(Import!C138,'Frais médicaux'!$A:$H,5,FALSE),'Frais médicaux'!$C$7:$D$12,2,FALSE)&amp;VLOOKUP(Import!C138,'Frais médicaux'!$A:$H,5,FALSE)</f>
        <v>#N/A</v>
      </c>
      <c r="C138" s="7" t="str">
        <f t="shared" si="3"/>
        <v xml:space="preserve"> ]</v>
      </c>
    </row>
    <row r="139" spans="1:3" x14ac:dyDescent="0.25">
      <c r="A139" t="str">
        <f>"MEDSlip["&amp;IF(ISBLANK('Frais médicaux'!$C$44)," ",'Frais médicaux'!$B$44)&amp;"].Toamde5"</f>
        <v>MEDSlip[ ].Toamde5</v>
      </c>
      <c r="B139" s="4" t="e">
        <f>VLOOKUP(Import!C139,'Frais médicaux'!$A:$H,6,FALSE)</f>
        <v>#N/A</v>
      </c>
      <c r="C139" s="7" t="str">
        <f t="shared" si="3"/>
        <v xml:space="preserve"> ]</v>
      </c>
    </row>
    <row r="140" spans="1:3" x14ac:dyDescent="0.25">
      <c r="A140" t="str">
        <f>"MEDSlip["&amp;IF(ISBLANK('Frais médicaux'!$C$44)," ",'Frais médicaux'!$B$44)&amp;"].Toamde6"</f>
        <v>MEDSlip[ ].Toamde6</v>
      </c>
      <c r="B140" s="4" t="e">
        <f>VLOOKUP(Import!C140,'Frais médicaux'!$A:$H,7,FALSE)</f>
        <v>#N/A</v>
      </c>
      <c r="C140" s="7" t="str">
        <f t="shared" si="3"/>
        <v xml:space="preserve"> ]</v>
      </c>
    </row>
    <row r="141" spans="1:3" x14ac:dyDescent="0.25">
      <c r="A141" t="str">
        <f>"MEDSlip["&amp;IF(ISBLANK('Frais médicaux'!$C$44)," ",'Frais médicaux'!$B$44)&amp;"].Toamde2"</f>
        <v>MEDSlip[ ].Toamde2</v>
      </c>
      <c r="B141" s="4" t="e">
        <f>VLOOKUP(Import!C141,'Frais médicaux'!$A:$H,8,FALSE)</f>
        <v>#N/A</v>
      </c>
      <c r="C141" s="7" t="str">
        <f t="shared" si="3"/>
        <v xml:space="preserve"> ]</v>
      </c>
    </row>
    <row r="142" spans="1:3" x14ac:dyDescent="0.25">
      <c r="A142" t="str">
        <f>"MEDSlip["&amp;IF(ISBLANK('Frais médicaux'!$C$45)," ",'Frais médicaux'!$B$45)&amp;"].Toamde1"</f>
        <v>MEDSlip[ ].Toamde1</v>
      </c>
      <c r="B142" s="4" t="e">
        <f>VLOOKUP(Import!C142,'Frais médicaux'!$A:$H,3,FALSE)</f>
        <v>#N/A</v>
      </c>
      <c r="C142" s="7" t="str">
        <f t="shared" si="3"/>
        <v xml:space="preserve"> ]</v>
      </c>
    </row>
    <row r="143" spans="1:3" x14ac:dyDescent="0.25">
      <c r="A143" t="str">
        <f>"MEDSlip["&amp;IF(ISBLANK('Frais médicaux'!$C$45)," ",'Frais médicaux'!$B$45)&amp;"].Toamde4"</f>
        <v>MEDSlip[ ].Toamde4</v>
      </c>
      <c r="B143" s="4" t="e">
        <f>VLOOKUP(VLOOKUP(Import!C143,'Frais médicaux'!$A:$H,5,FALSE),'Frais médicaux'!$C$7:$D$12,2,FALSE)&amp;VLOOKUP(Import!C143,'Frais médicaux'!$A:$H,5,FALSE)</f>
        <v>#N/A</v>
      </c>
      <c r="C143" s="7" t="str">
        <f t="shared" si="3"/>
        <v xml:space="preserve"> ]</v>
      </c>
    </row>
    <row r="144" spans="1:3" x14ac:dyDescent="0.25">
      <c r="A144" t="str">
        <f>"MEDSlip["&amp;IF(ISBLANK('Frais médicaux'!$C$45)," ",'Frais médicaux'!$B$45)&amp;"].Toamde5"</f>
        <v>MEDSlip[ ].Toamde5</v>
      </c>
      <c r="B144" s="4" t="e">
        <f>VLOOKUP(Import!C144,'Frais médicaux'!$A:$H,6,FALSE)</f>
        <v>#N/A</v>
      </c>
      <c r="C144" s="7" t="str">
        <f t="shared" si="3"/>
        <v xml:space="preserve"> ]</v>
      </c>
    </row>
    <row r="145" spans="1:3" x14ac:dyDescent="0.25">
      <c r="A145" t="str">
        <f>"MEDSlip["&amp;IF(ISBLANK('Frais médicaux'!$C$45)," ",'Frais médicaux'!$B$45)&amp;"].Toamde6"</f>
        <v>MEDSlip[ ].Toamde6</v>
      </c>
      <c r="B145" s="4" t="e">
        <f>VLOOKUP(Import!C145,'Frais médicaux'!$A:$H,7,FALSE)</f>
        <v>#N/A</v>
      </c>
      <c r="C145" s="7" t="str">
        <f t="shared" si="3"/>
        <v xml:space="preserve"> ]</v>
      </c>
    </row>
    <row r="146" spans="1:3" x14ac:dyDescent="0.25">
      <c r="A146" t="str">
        <f>"MEDSlip["&amp;IF(ISBLANK('Frais médicaux'!$C$45)," ",'Frais médicaux'!$B$45)&amp;"].Toamde2"</f>
        <v>MEDSlip[ ].Toamde2</v>
      </c>
      <c r="B146" s="4" t="e">
        <f>VLOOKUP(Import!C146,'Frais médicaux'!$A:$H,8,FALSE)</f>
        <v>#N/A</v>
      </c>
      <c r="C146" s="7" t="str">
        <f t="shared" si="3"/>
        <v xml:space="preserve"> ]</v>
      </c>
    </row>
    <row r="147" spans="1:3" x14ac:dyDescent="0.25">
      <c r="A147" t="str">
        <f>"MEDSlip["&amp;IF(ISBLANK('Frais médicaux'!$C$46)," ",'Frais médicaux'!$B$46)&amp;"].Toamde1"</f>
        <v>MEDSlip[ ].Toamde1</v>
      </c>
      <c r="B147" s="4" t="e">
        <f>VLOOKUP(Import!C147,'Frais médicaux'!$A:$H,3,FALSE)</f>
        <v>#N/A</v>
      </c>
      <c r="C147" s="7" t="str">
        <f t="shared" si="3"/>
        <v xml:space="preserve"> ]</v>
      </c>
    </row>
    <row r="148" spans="1:3" x14ac:dyDescent="0.25">
      <c r="A148" t="str">
        <f>"MEDSlip["&amp;IF(ISBLANK('Frais médicaux'!$C$46)," ",'Frais médicaux'!$B$46)&amp;"].Toamde4"</f>
        <v>MEDSlip[ ].Toamde4</v>
      </c>
      <c r="B148" s="4" t="e">
        <f>VLOOKUP(VLOOKUP(Import!C148,'Frais médicaux'!$A:$H,5,FALSE),'Frais médicaux'!$C$7:$D$12,2,FALSE)&amp;VLOOKUP(Import!C148,'Frais médicaux'!$A:$H,5,FALSE)</f>
        <v>#N/A</v>
      </c>
      <c r="C148" s="7" t="str">
        <f t="shared" si="3"/>
        <v xml:space="preserve"> ]</v>
      </c>
    </row>
    <row r="149" spans="1:3" x14ac:dyDescent="0.25">
      <c r="A149" t="str">
        <f>"MEDSlip["&amp;IF(ISBLANK('Frais médicaux'!$C$46)," ",'Frais médicaux'!$B$46)&amp;"].Toamde5"</f>
        <v>MEDSlip[ ].Toamde5</v>
      </c>
      <c r="B149" s="4" t="e">
        <f>VLOOKUP(Import!C149,'Frais médicaux'!$A:$H,6,FALSE)</f>
        <v>#N/A</v>
      </c>
      <c r="C149" s="7" t="str">
        <f t="shared" si="3"/>
        <v xml:space="preserve"> ]</v>
      </c>
    </row>
    <row r="150" spans="1:3" x14ac:dyDescent="0.25">
      <c r="A150" t="str">
        <f>"MEDSlip["&amp;IF(ISBLANK('Frais médicaux'!$C$46)," ",'Frais médicaux'!$B$46)&amp;"].Toamde6"</f>
        <v>MEDSlip[ ].Toamde6</v>
      </c>
      <c r="B150" s="4" t="e">
        <f>VLOOKUP(Import!C150,'Frais médicaux'!$A:$H,7,FALSE)</f>
        <v>#N/A</v>
      </c>
      <c r="C150" s="7" t="str">
        <f t="shared" si="3"/>
        <v xml:space="preserve"> ]</v>
      </c>
    </row>
    <row r="151" spans="1:3" x14ac:dyDescent="0.25">
      <c r="A151" t="str">
        <f>"MEDSlip["&amp;IF(ISBLANK('Frais médicaux'!$C$46)," ",'Frais médicaux'!$B$46)&amp;"].Toamde2"</f>
        <v>MEDSlip[ ].Toamde2</v>
      </c>
      <c r="B151" s="4" t="e">
        <f>VLOOKUP(Import!C151,'Frais médicaux'!$A:$H,8,FALSE)</f>
        <v>#N/A</v>
      </c>
      <c r="C151" s="7" t="str">
        <f t="shared" si="3"/>
        <v xml:space="preserve"> ]</v>
      </c>
    </row>
    <row r="152" spans="1:3" x14ac:dyDescent="0.25">
      <c r="B152" s="1"/>
    </row>
    <row r="154" spans="1:3" x14ac:dyDescent="0.25">
      <c r="B154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5"/>
  <sheetViews>
    <sheetView tabSelected="1" topLeftCell="B1" workbookViewId="0">
      <selection activeCell="E8" sqref="E8"/>
    </sheetView>
  </sheetViews>
  <sheetFormatPr defaultColWidth="19.85546875" defaultRowHeight="14.25" x14ac:dyDescent="0.2"/>
  <cols>
    <col min="1" max="1" width="19.85546875" style="2" hidden="1" customWidth="1"/>
    <col min="2" max="2" width="5.85546875" style="8" customWidth="1"/>
    <col min="3" max="3" width="22.5703125" style="6" bestFit="1" customWidth="1"/>
    <col min="4" max="4" width="1.140625" style="6" hidden="1" customWidth="1"/>
    <col min="5" max="5" width="28.7109375" style="2" bestFit="1" customWidth="1"/>
    <col min="6" max="6" width="29.85546875" style="2" customWidth="1"/>
    <col min="7" max="7" width="44.7109375" style="2" customWidth="1"/>
    <col min="8" max="8" width="12" style="2" customWidth="1"/>
    <col min="9" max="16384" width="19.85546875" style="2"/>
  </cols>
  <sheetData>
    <row r="1" spans="2:8" ht="15" x14ac:dyDescent="0.25">
      <c r="B1" s="5" t="s">
        <v>7</v>
      </c>
      <c r="D1" s="5"/>
    </row>
    <row r="2" spans="2:8" ht="15" x14ac:dyDescent="0.25">
      <c r="B2" s="5" t="s">
        <v>19</v>
      </c>
      <c r="D2" s="5"/>
    </row>
    <row r="3" spans="2:8" x14ac:dyDescent="0.2">
      <c r="B3" s="6"/>
    </row>
    <row r="4" spans="2:8" ht="15" x14ac:dyDescent="0.25">
      <c r="B4" s="5" t="s">
        <v>8</v>
      </c>
    </row>
    <row r="5" spans="2:8" x14ac:dyDescent="0.2">
      <c r="B5" s="6"/>
    </row>
    <row r="6" spans="2:8" ht="15" x14ac:dyDescent="0.25">
      <c r="B6" s="5" t="s">
        <v>9</v>
      </c>
      <c r="D6" s="5"/>
    </row>
    <row r="7" spans="2:8" ht="15" x14ac:dyDescent="0.25">
      <c r="B7" s="9" t="s">
        <v>1</v>
      </c>
      <c r="C7" s="10"/>
      <c r="D7" s="5" t="s">
        <v>1</v>
      </c>
    </row>
    <row r="8" spans="2:8" ht="15" x14ac:dyDescent="0.25">
      <c r="B8" s="9" t="s">
        <v>2</v>
      </c>
      <c r="C8" s="10"/>
      <c r="D8" s="5" t="s">
        <v>2</v>
      </c>
    </row>
    <row r="9" spans="2:8" ht="15" x14ac:dyDescent="0.25">
      <c r="B9" s="9" t="s">
        <v>3</v>
      </c>
      <c r="C9" s="10"/>
      <c r="D9" s="5" t="s">
        <v>3</v>
      </c>
    </row>
    <row r="10" spans="2:8" ht="15" x14ac:dyDescent="0.25">
      <c r="B10" s="9" t="s">
        <v>4</v>
      </c>
      <c r="C10" s="10"/>
      <c r="D10" s="5" t="s">
        <v>4</v>
      </c>
    </row>
    <row r="11" spans="2:8" ht="15" x14ac:dyDescent="0.25">
      <c r="B11" s="9" t="s">
        <v>5</v>
      </c>
      <c r="C11" s="11"/>
      <c r="D11" s="5" t="s">
        <v>5</v>
      </c>
    </row>
    <row r="12" spans="2:8" ht="15" x14ac:dyDescent="0.25">
      <c r="B12" s="9" t="s">
        <v>6</v>
      </c>
      <c r="C12" s="11"/>
      <c r="D12" s="5" t="s">
        <v>6</v>
      </c>
    </row>
    <row r="14" spans="2:8" ht="15" x14ac:dyDescent="0.25">
      <c r="C14" s="12" t="s">
        <v>10</v>
      </c>
      <c r="D14" s="5"/>
      <c r="E14" s="13"/>
    </row>
    <row r="15" spans="2:8" ht="29.25" x14ac:dyDescent="0.25">
      <c r="C15" s="14" t="s">
        <v>11</v>
      </c>
      <c r="D15" s="5"/>
      <c r="E15" s="15" t="s">
        <v>18</v>
      </c>
      <c r="H15" s="15" t="s">
        <v>12</v>
      </c>
    </row>
    <row r="16" spans="2:8" ht="15" x14ac:dyDescent="0.25">
      <c r="C16" s="3" t="s">
        <v>13</v>
      </c>
      <c r="D16" s="3"/>
      <c r="E16" s="3" t="s">
        <v>14</v>
      </c>
      <c r="F16" s="3" t="s">
        <v>15</v>
      </c>
      <c r="G16" s="3" t="s">
        <v>0</v>
      </c>
      <c r="H16" s="3" t="s">
        <v>16</v>
      </c>
    </row>
    <row r="17" spans="1:8" x14ac:dyDescent="0.2">
      <c r="A17" s="2" t="str">
        <f>LEFT(B17,1)</f>
        <v xml:space="preserve"> </v>
      </c>
      <c r="B17" s="8" t="str">
        <f t="shared" ref="B17:B48" si="0">IF(ISBLANK(C17)," ",B16+1)</f>
        <v xml:space="preserve"> </v>
      </c>
      <c r="C17" s="16"/>
      <c r="D17" s="16"/>
      <c r="E17" s="17"/>
      <c r="F17" s="17"/>
      <c r="G17" s="17"/>
      <c r="H17" s="17"/>
    </row>
    <row r="18" spans="1:8" x14ac:dyDescent="0.2">
      <c r="A18" s="2" t="str">
        <f t="shared" ref="A18:A25" si="1">LEFT(B18,1)</f>
        <v xml:space="preserve"> </v>
      </c>
      <c r="B18" s="8" t="str">
        <f t="shared" si="0"/>
        <v xml:space="preserve"> </v>
      </c>
      <c r="C18" s="16"/>
      <c r="D18" s="16"/>
      <c r="E18" s="17"/>
      <c r="F18" s="17"/>
      <c r="G18" s="17"/>
      <c r="H18" s="17"/>
    </row>
    <row r="19" spans="1:8" x14ac:dyDescent="0.2">
      <c r="A19" s="2" t="str">
        <f t="shared" si="1"/>
        <v xml:space="preserve"> </v>
      </c>
      <c r="B19" s="8" t="str">
        <f t="shared" si="0"/>
        <v xml:space="preserve"> </v>
      </c>
      <c r="C19" s="16"/>
      <c r="D19" s="16"/>
      <c r="E19" s="17"/>
      <c r="F19" s="17"/>
      <c r="G19" s="17"/>
      <c r="H19" s="17"/>
    </row>
    <row r="20" spans="1:8" x14ac:dyDescent="0.2">
      <c r="A20" s="2" t="str">
        <f t="shared" si="1"/>
        <v xml:space="preserve"> </v>
      </c>
      <c r="B20" s="8" t="str">
        <f t="shared" si="0"/>
        <v xml:space="preserve"> </v>
      </c>
      <c r="C20" s="16"/>
      <c r="D20" s="16"/>
      <c r="E20" s="17"/>
      <c r="F20" s="17"/>
      <c r="G20" s="17"/>
      <c r="H20" s="17"/>
    </row>
    <row r="21" spans="1:8" x14ac:dyDescent="0.2">
      <c r="A21" s="2" t="str">
        <f t="shared" si="1"/>
        <v xml:space="preserve"> </v>
      </c>
      <c r="B21" s="8" t="str">
        <f t="shared" si="0"/>
        <v xml:space="preserve"> </v>
      </c>
      <c r="C21" s="16"/>
      <c r="D21" s="16"/>
      <c r="E21" s="17"/>
      <c r="F21" s="17"/>
      <c r="G21" s="17"/>
      <c r="H21" s="17"/>
    </row>
    <row r="22" spans="1:8" x14ac:dyDescent="0.2">
      <c r="A22" s="2" t="str">
        <f t="shared" si="1"/>
        <v xml:space="preserve"> </v>
      </c>
      <c r="B22" s="8" t="str">
        <f t="shared" si="0"/>
        <v xml:space="preserve"> </v>
      </c>
      <c r="C22" s="16"/>
      <c r="D22" s="16"/>
      <c r="E22" s="17"/>
      <c r="F22" s="17"/>
      <c r="G22" s="17"/>
      <c r="H22" s="17"/>
    </row>
    <row r="23" spans="1:8" x14ac:dyDescent="0.2">
      <c r="A23" s="2" t="str">
        <f t="shared" si="1"/>
        <v xml:space="preserve"> </v>
      </c>
      <c r="B23" s="8" t="str">
        <f t="shared" si="0"/>
        <v xml:space="preserve"> </v>
      </c>
      <c r="C23" s="16"/>
      <c r="D23" s="16"/>
      <c r="E23" s="17"/>
      <c r="F23" s="17"/>
      <c r="G23" s="17"/>
      <c r="H23" s="17"/>
    </row>
    <row r="24" spans="1:8" x14ac:dyDescent="0.2">
      <c r="A24" s="2" t="str">
        <f t="shared" si="1"/>
        <v xml:space="preserve"> </v>
      </c>
      <c r="B24" s="8" t="str">
        <f t="shared" si="0"/>
        <v xml:space="preserve"> </v>
      </c>
      <c r="C24" s="16"/>
      <c r="D24" s="16"/>
      <c r="E24" s="17"/>
      <c r="F24" s="17"/>
      <c r="G24" s="17"/>
      <c r="H24" s="17"/>
    </row>
    <row r="25" spans="1:8" x14ac:dyDescent="0.2">
      <c r="A25" s="2" t="str">
        <f t="shared" si="1"/>
        <v xml:space="preserve"> </v>
      </c>
      <c r="B25" s="8" t="str">
        <f t="shared" si="0"/>
        <v xml:space="preserve"> </v>
      </c>
      <c r="C25" s="16"/>
      <c r="D25" s="16"/>
      <c r="E25" s="17"/>
      <c r="F25" s="17"/>
      <c r="G25" s="17"/>
      <c r="H25" s="17"/>
    </row>
    <row r="26" spans="1:8" x14ac:dyDescent="0.2">
      <c r="A26" s="2" t="str">
        <f>LEFT(B26,2)</f>
        <v xml:space="preserve"> </v>
      </c>
      <c r="B26" s="8" t="str">
        <f t="shared" si="0"/>
        <v xml:space="preserve"> </v>
      </c>
      <c r="C26" s="16"/>
      <c r="D26" s="16"/>
      <c r="E26" s="17"/>
      <c r="F26" s="17"/>
      <c r="G26" s="17"/>
      <c r="H26" s="17"/>
    </row>
    <row r="27" spans="1:8" x14ac:dyDescent="0.2">
      <c r="A27" s="2" t="str">
        <f t="shared" ref="A27:A48" si="2">LEFT(B27,2)</f>
        <v xml:space="preserve"> </v>
      </c>
      <c r="B27" s="8" t="str">
        <f t="shared" si="0"/>
        <v xml:space="preserve"> </v>
      </c>
      <c r="C27" s="16"/>
      <c r="D27" s="16"/>
      <c r="E27" s="17"/>
      <c r="F27" s="17"/>
      <c r="G27" s="17"/>
      <c r="H27" s="17"/>
    </row>
    <row r="28" spans="1:8" x14ac:dyDescent="0.2">
      <c r="A28" s="2" t="str">
        <f t="shared" si="2"/>
        <v xml:space="preserve"> </v>
      </c>
      <c r="B28" s="8" t="str">
        <f t="shared" si="0"/>
        <v xml:space="preserve"> </v>
      </c>
      <c r="C28" s="16"/>
      <c r="D28" s="17"/>
      <c r="E28" s="17"/>
      <c r="F28" s="17"/>
      <c r="G28" s="17"/>
      <c r="H28" s="17"/>
    </row>
    <row r="29" spans="1:8" x14ac:dyDescent="0.2">
      <c r="A29" s="2" t="str">
        <f t="shared" si="2"/>
        <v xml:space="preserve"> </v>
      </c>
      <c r="B29" s="8" t="str">
        <f t="shared" si="0"/>
        <v xml:space="preserve"> </v>
      </c>
      <c r="C29" s="16"/>
      <c r="D29" s="17"/>
      <c r="E29" s="17"/>
      <c r="F29" s="17"/>
      <c r="G29" s="17"/>
      <c r="H29" s="17"/>
    </row>
    <row r="30" spans="1:8" x14ac:dyDescent="0.2">
      <c r="A30" s="2" t="str">
        <f t="shared" si="2"/>
        <v xml:space="preserve"> </v>
      </c>
      <c r="B30" s="8" t="str">
        <f t="shared" si="0"/>
        <v xml:space="preserve"> </v>
      </c>
      <c r="C30" s="16"/>
      <c r="D30" s="17"/>
      <c r="E30" s="17"/>
      <c r="F30" s="17"/>
      <c r="G30" s="17"/>
      <c r="H30" s="17"/>
    </row>
    <row r="31" spans="1:8" x14ac:dyDescent="0.2">
      <c r="A31" s="2" t="str">
        <f t="shared" si="2"/>
        <v xml:space="preserve"> </v>
      </c>
      <c r="B31" s="8" t="str">
        <f t="shared" si="0"/>
        <v xml:space="preserve"> </v>
      </c>
      <c r="C31" s="16"/>
      <c r="D31" s="17"/>
      <c r="E31" s="17"/>
      <c r="F31" s="17"/>
      <c r="G31" s="17"/>
      <c r="H31" s="17"/>
    </row>
    <row r="32" spans="1:8" x14ac:dyDescent="0.2">
      <c r="A32" s="2" t="str">
        <f t="shared" si="2"/>
        <v xml:space="preserve"> </v>
      </c>
      <c r="B32" s="8" t="str">
        <f t="shared" si="0"/>
        <v xml:space="preserve"> </v>
      </c>
      <c r="C32" s="16"/>
      <c r="D32" s="17"/>
      <c r="E32" s="17"/>
      <c r="F32" s="17"/>
      <c r="G32" s="17"/>
      <c r="H32" s="17"/>
    </row>
    <row r="33" spans="1:8" x14ac:dyDescent="0.2">
      <c r="A33" s="2" t="str">
        <f t="shared" si="2"/>
        <v xml:space="preserve"> </v>
      </c>
      <c r="B33" s="8" t="str">
        <f t="shared" si="0"/>
        <v xml:space="preserve"> </v>
      </c>
      <c r="C33" s="16"/>
      <c r="D33" s="17"/>
      <c r="E33" s="17"/>
      <c r="F33" s="17"/>
      <c r="G33" s="17"/>
      <c r="H33" s="17"/>
    </row>
    <row r="34" spans="1:8" x14ac:dyDescent="0.2">
      <c r="A34" s="2" t="str">
        <f t="shared" si="2"/>
        <v xml:space="preserve"> </v>
      </c>
      <c r="B34" s="8" t="str">
        <f t="shared" si="0"/>
        <v xml:space="preserve"> </v>
      </c>
      <c r="C34" s="16"/>
      <c r="D34" s="17"/>
      <c r="E34" s="17"/>
      <c r="F34" s="17"/>
      <c r="G34" s="17"/>
      <c r="H34" s="17"/>
    </row>
    <row r="35" spans="1:8" x14ac:dyDescent="0.2">
      <c r="A35" s="2" t="str">
        <f t="shared" si="2"/>
        <v xml:space="preserve"> </v>
      </c>
      <c r="B35" s="8" t="str">
        <f t="shared" si="0"/>
        <v xml:space="preserve"> </v>
      </c>
      <c r="C35" s="16"/>
      <c r="D35" s="17"/>
      <c r="E35" s="17"/>
      <c r="F35" s="17"/>
      <c r="G35" s="17"/>
      <c r="H35" s="17"/>
    </row>
    <row r="36" spans="1:8" x14ac:dyDescent="0.2">
      <c r="A36" s="2" t="str">
        <f t="shared" si="2"/>
        <v xml:space="preserve"> </v>
      </c>
      <c r="B36" s="8" t="str">
        <f t="shared" si="0"/>
        <v xml:space="preserve"> </v>
      </c>
      <c r="C36" s="16"/>
      <c r="D36" s="17"/>
      <c r="E36" s="17"/>
      <c r="F36" s="17"/>
      <c r="G36" s="17"/>
      <c r="H36" s="17"/>
    </row>
    <row r="37" spans="1:8" x14ac:dyDescent="0.2">
      <c r="A37" s="2" t="str">
        <f t="shared" si="2"/>
        <v xml:space="preserve"> </v>
      </c>
      <c r="B37" s="8" t="str">
        <f t="shared" si="0"/>
        <v xml:space="preserve"> </v>
      </c>
      <c r="C37" s="16"/>
      <c r="D37" s="17"/>
      <c r="E37" s="17"/>
      <c r="F37" s="17"/>
      <c r="G37" s="17"/>
      <c r="H37" s="17"/>
    </row>
    <row r="38" spans="1:8" x14ac:dyDescent="0.2">
      <c r="A38" s="2" t="str">
        <f t="shared" si="2"/>
        <v xml:space="preserve"> </v>
      </c>
      <c r="B38" s="8" t="str">
        <f t="shared" si="0"/>
        <v xml:space="preserve"> </v>
      </c>
      <c r="C38" s="16"/>
      <c r="D38" s="17"/>
      <c r="E38" s="17"/>
      <c r="F38" s="17"/>
      <c r="G38" s="17"/>
      <c r="H38" s="17"/>
    </row>
    <row r="39" spans="1:8" x14ac:dyDescent="0.2">
      <c r="A39" s="2" t="str">
        <f t="shared" si="2"/>
        <v xml:space="preserve"> </v>
      </c>
      <c r="B39" s="8" t="str">
        <f t="shared" si="0"/>
        <v xml:space="preserve"> </v>
      </c>
      <c r="C39" s="16"/>
      <c r="D39" s="17"/>
      <c r="E39" s="17"/>
      <c r="F39" s="17"/>
      <c r="G39" s="17"/>
      <c r="H39" s="17"/>
    </row>
    <row r="40" spans="1:8" x14ac:dyDescent="0.2">
      <c r="A40" s="2" t="str">
        <f t="shared" si="2"/>
        <v xml:space="preserve"> </v>
      </c>
      <c r="B40" s="8" t="str">
        <f t="shared" si="0"/>
        <v xml:space="preserve"> </v>
      </c>
      <c r="C40" s="16"/>
      <c r="D40" s="17"/>
      <c r="E40" s="17"/>
      <c r="F40" s="17"/>
      <c r="G40" s="17"/>
      <c r="H40" s="17"/>
    </row>
    <row r="41" spans="1:8" x14ac:dyDescent="0.2">
      <c r="A41" s="2" t="str">
        <f t="shared" si="2"/>
        <v xml:space="preserve"> </v>
      </c>
      <c r="B41" s="8" t="str">
        <f t="shared" si="0"/>
        <v xml:space="preserve"> </v>
      </c>
      <c r="C41" s="16"/>
      <c r="D41" s="17"/>
      <c r="E41" s="17"/>
      <c r="F41" s="17"/>
      <c r="G41" s="17"/>
      <c r="H41" s="17"/>
    </row>
    <row r="42" spans="1:8" x14ac:dyDescent="0.2">
      <c r="A42" s="2" t="str">
        <f t="shared" si="2"/>
        <v xml:space="preserve"> </v>
      </c>
      <c r="B42" s="8" t="str">
        <f t="shared" si="0"/>
        <v xml:space="preserve"> </v>
      </c>
      <c r="C42" s="16"/>
      <c r="D42" s="17"/>
      <c r="E42" s="17"/>
      <c r="F42" s="17"/>
      <c r="G42" s="17"/>
      <c r="H42" s="17"/>
    </row>
    <row r="43" spans="1:8" x14ac:dyDescent="0.2">
      <c r="A43" s="2" t="str">
        <f t="shared" si="2"/>
        <v xml:space="preserve"> </v>
      </c>
      <c r="B43" s="8" t="str">
        <f t="shared" si="0"/>
        <v xml:space="preserve"> </v>
      </c>
      <c r="C43" s="16"/>
      <c r="D43" s="17"/>
      <c r="E43" s="17"/>
      <c r="F43" s="17"/>
      <c r="G43" s="17"/>
      <c r="H43" s="17"/>
    </row>
    <row r="44" spans="1:8" x14ac:dyDescent="0.2">
      <c r="A44" s="2" t="str">
        <f t="shared" si="2"/>
        <v xml:space="preserve"> </v>
      </c>
      <c r="B44" s="8" t="str">
        <f t="shared" si="0"/>
        <v xml:space="preserve"> </v>
      </c>
      <c r="C44" s="16"/>
      <c r="D44" s="17"/>
      <c r="E44" s="17"/>
      <c r="F44" s="17"/>
      <c r="G44" s="17"/>
      <c r="H44" s="17"/>
    </row>
    <row r="45" spans="1:8" x14ac:dyDescent="0.2">
      <c r="A45" s="2" t="str">
        <f t="shared" si="2"/>
        <v xml:space="preserve"> </v>
      </c>
      <c r="B45" s="8" t="str">
        <f t="shared" si="0"/>
        <v xml:space="preserve"> </v>
      </c>
      <c r="C45" s="16"/>
      <c r="D45" s="17"/>
      <c r="E45" s="17"/>
      <c r="F45" s="17"/>
      <c r="G45" s="17"/>
      <c r="H45" s="17"/>
    </row>
    <row r="46" spans="1:8" x14ac:dyDescent="0.2">
      <c r="A46" s="2" t="str">
        <f t="shared" si="2"/>
        <v xml:space="preserve"> </v>
      </c>
      <c r="B46" s="8" t="str">
        <f t="shared" si="0"/>
        <v xml:space="preserve"> </v>
      </c>
      <c r="C46" s="16"/>
      <c r="D46" s="17"/>
      <c r="E46" s="17"/>
      <c r="F46" s="17"/>
      <c r="G46" s="17"/>
      <c r="H46" s="17"/>
    </row>
    <row r="47" spans="1:8" x14ac:dyDescent="0.2">
      <c r="A47" s="2" t="str">
        <f t="shared" si="2"/>
        <v xml:space="preserve"> </v>
      </c>
      <c r="B47" s="8" t="str">
        <f t="shared" si="0"/>
        <v xml:space="preserve"> </v>
      </c>
      <c r="C47" s="16"/>
      <c r="D47" s="17"/>
      <c r="E47" s="17"/>
      <c r="F47" s="17"/>
      <c r="G47" s="17"/>
      <c r="H47" s="17"/>
    </row>
    <row r="48" spans="1:8" x14ac:dyDescent="0.2">
      <c r="A48" s="2" t="str">
        <f t="shared" si="2"/>
        <v xml:space="preserve"> </v>
      </c>
      <c r="B48" s="8" t="str">
        <f t="shared" si="0"/>
        <v xml:space="preserve"> </v>
      </c>
      <c r="C48" s="16"/>
      <c r="D48" s="17"/>
      <c r="E48" s="17"/>
      <c r="F48" s="17"/>
      <c r="G48" s="17"/>
      <c r="H48" s="17"/>
    </row>
    <row r="50" spans="3:8" x14ac:dyDescent="0.2">
      <c r="C50" s="18" t="s">
        <v>17</v>
      </c>
      <c r="D50" s="18"/>
      <c r="E50" s="18"/>
      <c r="F50" s="18"/>
      <c r="G50" s="18"/>
      <c r="H50" s="18"/>
    </row>
    <row r="51" spans="3:8" x14ac:dyDescent="0.2">
      <c r="C51" s="18"/>
      <c r="D51" s="18"/>
      <c r="E51" s="18"/>
      <c r="F51" s="18"/>
      <c r="G51" s="18"/>
      <c r="H51" s="18"/>
    </row>
    <row r="52" spans="3:8" x14ac:dyDescent="0.2">
      <c r="C52" s="18"/>
      <c r="D52" s="18"/>
      <c r="E52" s="18"/>
      <c r="F52" s="18"/>
      <c r="G52" s="18"/>
      <c r="H52" s="18"/>
    </row>
    <row r="53" spans="3:8" x14ac:dyDescent="0.2">
      <c r="C53" s="18"/>
      <c r="D53" s="18"/>
      <c r="E53" s="18"/>
      <c r="F53" s="18"/>
      <c r="G53" s="18"/>
      <c r="H53" s="18"/>
    </row>
    <row r="54" spans="3:8" x14ac:dyDescent="0.2">
      <c r="C54" s="18"/>
      <c r="D54" s="18"/>
      <c r="E54" s="18"/>
      <c r="F54" s="18"/>
      <c r="G54" s="18"/>
      <c r="H54" s="18"/>
    </row>
    <row r="55" spans="3:8" x14ac:dyDescent="0.2">
      <c r="C55" s="18"/>
      <c r="D55" s="18"/>
      <c r="E55" s="18"/>
      <c r="F55" s="18"/>
      <c r="G55" s="18"/>
      <c r="H55" s="18"/>
    </row>
  </sheetData>
  <sheetProtection algorithmName="SHA-512" hashValue="5X8W5h9Z5TRRqTE+lgaxvJWxBN+ri3PNCIkh9vR1SyajPc15dV9mzd8FvVkTL6aXw3pHu5ls9hcboJ6NPDJn1g==" saltValue="cfdrwlovNtpWFOcLG+TOxw==" spinCount="100000" sheet="1" objects="1" scenarios="1"/>
  <mergeCells count="1">
    <mergeCell ref="C50:H55"/>
  </mergeCells>
  <dataValidations count="3">
    <dataValidation type="whole" allowBlank="1" showInputMessage="1" showErrorMessage="1" sqref="C17:C48" xr:uid="{00000000-0002-0000-0100-000000000000}">
      <formula1>20150101</formula1>
      <formula2>($B$2+1)*10000+301</formula2>
    </dataValidation>
    <dataValidation type="list" allowBlank="1" showInputMessage="1" showErrorMessage="1" sqref="E17:E48" xr:uid="{00000000-0002-0000-0100-000001000000}">
      <formula1>$C$7:$C$12</formula1>
    </dataValidation>
    <dataValidation allowBlank="1" showInputMessage="1" showErrorMessage="1" prompt="Convertir en CAD si les montants ont été payés par monnaie étrangère." sqref="H17:H48" xr:uid="{00000000-0002-0000-0100-000002000000}"/>
  </dataValidations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624DF9C3DB854ABE4706465A8A0871" ma:contentTypeVersion="0" ma:contentTypeDescription="Crée un document." ma:contentTypeScope="" ma:versionID="677675e84e7c7fe55c79c05b109fdee3">
  <xsd:schema xmlns:xsd="http://www.w3.org/2001/XMLSchema" xmlns:p="http://schemas.microsoft.com/office/2006/metadata/properties" targetNamespace="http://schemas.microsoft.com/office/2006/metadata/properties" ma:root="true" ma:fieldsID="75019ab185b48580fc336df4da24a70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 ma:readOnly="true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022F78D-3D76-4412-9718-5FD02F4340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C8568166-2699-4E93-B862-59C351BA3957}">
  <ds:schemaRefs>
    <ds:schemaRef ds:uri="http://purl.org/dc/dcmitype/"/>
    <ds:schemaRef ds:uri="http://purl.org/dc/elements/1.1/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2C93A937-09EA-4957-9D2A-93DFB2ACD8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</vt:lpstr>
      <vt:lpstr>Frais médicaux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Zhu</dc:creator>
  <cp:lastModifiedBy>Julie Zhu</cp:lastModifiedBy>
  <dcterms:created xsi:type="dcterms:W3CDTF">2017-02-16T20:36:09Z</dcterms:created>
  <dcterms:modified xsi:type="dcterms:W3CDTF">2020-02-11T20:57:49Z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0x0101003D624DF9C3DB854ABE4706465A8A0871</vt:lpwstr>
  </property>
</Properties>
</file>